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Settings" sheetId="2" state="visible" r:id="rId2"/>
    <sheet name="Rate card" sheetId="3" state="visible" r:id="rId3"/>
    <sheet name="Client version" sheetId="4" state="visible" r:id="rId4"/>
    <sheet name="Blended rate" sheetId="5" state="visible" r:id="rId5"/>
  </sheets>
  <definedNames>
    <definedName name="Currency">Settings!$B$6</definedName>
    <definedName name="Basis">Settings!$B$7</definedName>
    <definedName name="HoursPerDay">Settings!$B$8</definedName>
    <definedName name="MarginWarn">Settings!$B$10</definedName>
    <definedName name="RoleList">'Rate card'!$B$3:$B$42</definedName>
    <definedName name="_xlnm.Print_Area" localSheetId="2">'Rate card'!$A$1:$H$42</definedName>
    <definedName name="_xlnm.Print_Area" localSheetId="3">'Client version'!$A$1:$E$48</definedName>
    <definedName name="_xlnm.Print_Area" localSheetId="4">'Blended rate'!$A$1:$E$37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 mmm yyyy"/>
    <numFmt numFmtId="166" formatCode="0.0#"/>
    <numFmt numFmtId="167" formatCode="0.0%"/>
    <numFmt numFmtId="168" formatCode="&quot;£&quot;#,##0.00"/>
    <numFmt numFmtId="169" formatCode="0.##"/>
  </numFmts>
  <fonts count="8">
    <font>
      <name val="Calibri"/>
      <family val="2"/>
      <color theme="1"/>
      <sz val="11"/>
      <scheme val="minor"/>
    </font>
    <font>
      <b val="1"/>
      <sz val="16"/>
    </font>
    <font>
      <b val="1"/>
    </font>
    <font>
      <color rgb="001155CC"/>
      <u val="single"/>
    </font>
    <font>
      <b val="1"/>
      <sz val="13"/>
    </font>
    <font>
      <i val="1"/>
      <color rgb="00555555"/>
    </font>
    <font>
      <b val="1"/>
      <color rgb="00FFFFFF"/>
    </font>
    <font>
      <b val="1"/>
      <sz val="12"/>
    </font>
  </fonts>
  <fills count="4">
    <fill>
      <patternFill/>
    </fill>
    <fill>
      <patternFill patternType="gray125"/>
    </fill>
    <fill>
      <patternFill patternType="solid">
        <fgColor rgb="00FFF6C8"/>
      </patternFill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0" applyProtection="1" pivotButton="0" quotePrefix="0" xfId="0">
      <protection locked="0" hidden="0"/>
    </xf>
    <xf numFmtId="165" fontId="0" fillId="2" borderId="0" applyProtection="1" pivotButton="0" quotePrefix="0" xfId="0">
      <protection locked="0" hidden="0"/>
    </xf>
    <xf numFmtId="0" fontId="5" fillId="0" borderId="0" applyAlignment="1" pivotButton="0" quotePrefix="0" xfId="0">
      <alignment/>
    </xf>
    <xf numFmtId="166" fontId="0" fillId="2" borderId="0" applyProtection="1" pivotButton="0" quotePrefix="0" xfId="0">
      <protection locked="0" hidden="0"/>
    </xf>
    <xf numFmtId="167" fontId="0" fillId="2" borderId="0" applyProtection="1" pivotButton="0" quotePrefix="0" xfId="0">
      <protection locked="0" hidden="0"/>
    </xf>
    <xf numFmtId="0" fontId="6" fillId="3" borderId="0" applyAlignment="1" pivotButton="0" quotePrefix="0" xfId="0">
      <alignment vertical="center" wrapText="1"/>
    </xf>
    <xf numFmtId="168" fontId="0" fillId="2" borderId="0" applyProtection="1" pivotButton="0" quotePrefix="0" xfId="0">
      <protection locked="0" hidden="0"/>
    </xf>
    <xf numFmtId="168" fontId="0" fillId="0" borderId="0" pivotButton="0" quotePrefix="0" xfId="0"/>
    <xf numFmtId="167" fontId="0" fillId="0" borderId="0" pivotButton="0" quotePrefix="0" xfId="0"/>
    <xf numFmtId="0" fontId="7" fillId="0" borderId="0" pivotButton="0" quotePrefix="0" xfId="0"/>
    <xf numFmtId="165" fontId="0" fillId="0" borderId="0" pivotButton="0" quotePrefix="0" xfId="0"/>
    <xf numFmtId="169" fontId="0" fillId="2" borderId="0" applyProtection="1" pivotButton="0" quotePrefix="0" xfId="0">
      <protection locked="0" hidden="0"/>
    </xf>
    <xf numFmtId="169" fontId="0" fillId="0" borderId="0" pivotButton="0" quotePrefix="0" xfId="0"/>
    <xf numFmtId="9" fontId="0" fillId="2" borderId="0" applyProtection="1" pivotButton="0" quotePrefix="0" xfId="0">
      <protection locked="0" hidden="0"/>
    </xf>
  </cellXfs>
  <cellStyles count="1">
    <cellStyle name="Normal" xfId="0" builtinId="0" hidden="0"/>
  </cellStyles>
  <dxfs count="2">
    <dxf>
      <numFmt numFmtId="170" formatCode="&quot;$&quot;#,##0.00"/>
    </dxf>
    <dxf>
      <fill>
        <patternFill patternType="solid">
          <fgColor rgb="00FCE5B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varo.io/templates/agency-rate-card-template?utm_source=template&amp;utm_medium=file&amp;utm_campaign=agency-rate-card-template" TargetMode="External" Id="rId1" /><Relationship Type="http://schemas.openxmlformats.org/officeDocument/2006/relationships/hyperlink" Target="https://resourcing.kavaro.io/register?asset_id=agency-rate-card-template&amp;utm_source=template&amp;utm_medium=fil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Agency rate card template</t>
        </is>
      </c>
    </row>
    <row r="2">
      <c r="A2" t="inlineStr">
        <is>
          <t>What you charge for each role, as day and hourly rates. A client-ready version, plus a tab that prices any team mix as one fee and one blended rate.</t>
        </is>
      </c>
    </row>
    <row r="3"/>
    <row r="4">
      <c r="A4" s="2" t="inlineStr">
        <is>
          <t>How to use it</t>
        </is>
      </c>
    </row>
    <row r="5">
      <c r="A5" t="inlineStr">
        <is>
          <t>1. Settings: add your agency name, card name, valid-from date, currency, and whether you quote by the day or the hour.</t>
        </is>
      </c>
    </row>
    <row r="6">
      <c r="A6" t="inlineStr">
        <is>
          <t>2. Rate card: list roles by discipline with a one-line 'what's included' and your rate. Internal cost per hour is optional and stays on this tab.</t>
        </is>
      </c>
    </row>
    <row r="7">
      <c r="A7" t="inlineStr">
        <is>
          <t>3. Client version: check it, then print or export it to PDF for clients. It never shows your costs or margins.</t>
        </is>
      </c>
    </row>
    <row r="8">
      <c r="A8" t="inlineStr">
        <is>
          <t>4. Blended rate: pick roles and days to price a project's team mix, with an optional discount.</t>
        </is>
      </c>
    </row>
    <row r="9"/>
    <row r="10">
      <c r="A10" s="2" t="inlineStr">
        <is>
          <t>Colour key</t>
        </is>
      </c>
    </row>
    <row r="11">
      <c r="A11" s="3" t="inlineStr">
        <is>
          <t>Pale yellow cells are yours to edit. Everything else calculates.</t>
        </is>
      </c>
    </row>
    <row r="12">
      <c r="A12" t="inlineStr">
        <is>
          <t>The example data is invented. To start your own plan, delete the yellow cells on the input tabs; the formulas stay.</t>
        </is>
      </c>
    </row>
    <row r="13">
      <c r="A13" t="inlineStr">
        <is>
          <t>Sheets are protected without a password so formulas aren't overwritten by accident. Review &gt; Unprotect sheet if you want to change them.</t>
        </is>
      </c>
    </row>
    <row r="14">
      <c r="A14" t="inlineStr">
        <is>
          <t>The rates in this file are invented examples, not market rates or benchmarks.</t>
        </is>
      </c>
    </row>
    <row r="15"/>
    <row r="16">
      <c r="A16" s="2" t="inlineStr">
        <is>
          <t>Made with Kavaro</t>
        </is>
      </c>
    </row>
    <row r="17">
      <c r="A17" t="inlineStr">
        <is>
          <t>Kavaro: resource management software for agencies and consultancies.</t>
        </is>
      </c>
    </row>
    <row r="18">
      <c r="A18" s="4" t="inlineStr">
        <is>
          <t>Template page and latest version: kavaro.io/templates/agency-rate-card-template</t>
        </is>
      </c>
    </row>
    <row r="19">
      <c r="A19" t="inlineStr">
        <is>
          <t>Licence: free to use, share and adapt, including on your own site, as long as you credit Kavaro with a link to the template page (CC BY 4.0).</t>
        </is>
      </c>
    </row>
    <row r="20"/>
    <row r="21">
      <c r="A21" s="4" t="inlineStr">
        <is>
          <t>Put your rate card on real bookings and see the margin: try Kavaro free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hyperlinks>
    <hyperlink xmlns:r="http://schemas.openxmlformats.org/officeDocument/2006/relationships" ref="A18" r:id="rId1"/>
    <hyperlink xmlns:r="http://schemas.openxmlformats.org/officeDocument/2006/relationships" ref="A2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6" customWidth="1" min="1" max="1"/>
    <col width="24" customWidth="1" min="2" max="2"/>
    <col width="70" customWidth="1" min="3" max="3"/>
  </cols>
  <sheetData>
    <row r="1">
      <c r="A1" s="5" t="inlineStr">
        <is>
          <t>Settings</t>
        </is>
      </c>
    </row>
    <row r="2"/>
    <row r="3">
      <c r="A3" t="inlineStr">
        <is>
          <t>Agency name</t>
        </is>
      </c>
      <c r="B3" s="6" t="inlineStr">
        <is>
          <t>Example Studio</t>
        </is>
      </c>
    </row>
    <row r="4">
      <c r="A4" t="inlineStr">
        <is>
          <t>Rate card name / version</t>
        </is>
      </c>
      <c r="B4" s="6" t="inlineStr">
        <is>
          <t>Standard rates 2027</t>
        </is>
      </c>
    </row>
    <row r="5">
      <c r="A5" t="inlineStr">
        <is>
          <t>Valid from</t>
        </is>
      </c>
      <c r="B5" s="7" t="n">
        <v>46388</v>
      </c>
    </row>
    <row r="6">
      <c r="A6" t="inlineStr">
        <is>
          <t>Currency</t>
        </is>
      </c>
      <c r="B6" s="6" t="inlineStr">
        <is>
          <t>£</t>
        </is>
      </c>
      <c r="C6" s="8" t="inlineStr">
        <is>
          <t>Number format only: no conversion.</t>
        </is>
      </c>
    </row>
    <row r="7">
      <c r="A7" t="inlineStr">
        <is>
          <t>Rate basis</t>
        </is>
      </c>
      <c r="B7" s="6" t="inlineStr">
        <is>
          <t>Day</t>
        </is>
      </c>
      <c r="C7" s="8" t="inlineStr">
        <is>
          <t>Enter rates the way you quote them. UK agencies mostly quote day rates; many US agencies quote hourly.</t>
        </is>
      </c>
    </row>
    <row r="8">
      <c r="A8" t="inlineStr">
        <is>
          <t>Hours per day</t>
        </is>
      </c>
      <c r="B8" s="9" t="n">
        <v>7.5</v>
      </c>
    </row>
    <row r="9">
      <c r="A9" t="inlineStr">
        <is>
          <t>Tax note</t>
        </is>
      </c>
      <c r="B9" s="6" t="inlineStr">
        <is>
          <t>Rates exclude VAT.</t>
        </is>
      </c>
      <c r="C9" s="8" t="inlineStr">
        <is>
          <t>US users can clear this.</t>
        </is>
      </c>
    </row>
    <row r="10">
      <c r="A10" t="inlineStr">
        <is>
          <t>Margin warning below</t>
        </is>
      </c>
      <c r="B10" s="10" t="n">
        <v>0.4</v>
      </c>
      <c r="C10" s="8" t="inlineStr">
        <is>
          <t>Example threshold; set your own.</t>
        </is>
      </c>
    </row>
    <row r="11">
      <c r="A11" t="inlineStr">
        <is>
          <t>Review note</t>
        </is>
      </c>
      <c r="B11" s="6" t="inlineStr">
        <is>
          <t>Rates are reviewed annually.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dataValidations count="2">
    <dataValidation sqref="B6" showDropDown="0" showInputMessage="0" showErrorMessage="1" allowBlank="1" type="list">
      <formula1>"£,$"</formula1>
    </dataValidation>
    <dataValidation sqref="B7" showDropDown="0" showInputMessage="0" showErrorMessage="1" allowBlank="1" type="list">
      <formula1>"Day,Hour"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2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2" customWidth="1" min="2" max="2"/>
    <col width="46" customWidth="1" min="3" max="3"/>
    <col width="14" customWidth="1" min="4" max="4"/>
    <col width="14" customWidth="1" min="5" max="5"/>
    <col width="14" customWidth="1" min="6" max="6"/>
    <col width="18" customWidth="1" min="7" max="7"/>
    <col width="14" customWidth="1" min="8" max="8"/>
  </cols>
  <sheetData>
    <row r="1">
      <c r="A1" s="5" t="inlineStr">
        <is>
          <t>Rate card (internal): example rates, not benchmarks</t>
        </is>
      </c>
      <c r="G1" s="8" t="inlineStr">
        <is>
          <t>Internal cost per hour: what this role costs you per hour. Our consultancy rate calculator works it out from salary and overhead.</t>
        </is>
      </c>
    </row>
    <row r="2">
      <c r="A2" s="11" t="inlineStr">
        <is>
          <t>Discipline</t>
        </is>
      </c>
      <c r="B2" s="11" t="inlineStr">
        <is>
          <t>Role</t>
        </is>
      </c>
      <c r="C2" s="11" t="inlineStr">
        <is>
          <t>What's included</t>
        </is>
      </c>
      <c r="D2" s="11" t="inlineStr">
        <is>
          <t>Rate (in the Settings basis)</t>
        </is>
      </c>
      <c r="E2" s="11" t="inlineStr">
        <is>
          <t>Day rate</t>
        </is>
      </c>
      <c r="F2" s="11" t="inlineStr">
        <is>
          <t>Hourly rate</t>
        </is>
      </c>
      <c r="G2" s="11" t="inlineStr">
        <is>
          <t>Internal cost per hour (optional)</t>
        </is>
      </c>
      <c r="H2" s="11" t="inlineStr">
        <is>
          <t>Margin at this rate</t>
        </is>
      </c>
    </row>
    <row r="3">
      <c r="A3" s="6" t="inlineStr">
        <is>
          <t>Strategy</t>
        </is>
      </c>
      <c r="B3" s="6" t="inlineStr">
        <is>
          <t>Strategy director</t>
        </is>
      </c>
      <c r="C3" s="6" t="inlineStr">
        <is>
          <t>Brand and digital strategy, workshops, senior oversight</t>
        </is>
      </c>
      <c r="D3" s="12" t="n">
        <v>1200</v>
      </c>
      <c r="E3" s="13">
        <f>IF(OR($B3="",$D3=""),"",IF(Basis="Day",$D3,$D3*HoursPerDay))</f>
        <v/>
      </c>
      <c r="F3" s="13">
        <f>IF(OR($B3="",$D3=""),"",IF(Basis="Day",IF(HoursPerDay=0,"",$D3/HoursPerDay),$D3))</f>
        <v/>
      </c>
      <c r="G3" s="12" t="n">
        <v>75</v>
      </c>
      <c r="H3" s="14">
        <f>IF(OR($G3="",$F3=""),"",IF($F3=0,"",1-$G3/$F3))</f>
        <v/>
      </c>
    </row>
    <row r="4">
      <c r="A4" s="6" t="inlineStr">
        <is>
          <t>Strategy</t>
        </is>
      </c>
      <c r="B4" s="6" t="inlineStr">
        <is>
          <t>Senior strategist</t>
        </is>
      </c>
      <c r="C4" s="6" t="inlineStr">
        <is>
          <t>Research, positioning, planning</t>
        </is>
      </c>
      <c r="D4" s="12" t="n">
        <v>950</v>
      </c>
      <c r="E4" s="13">
        <f>IF(OR($B4="",$D4=""),"",IF(Basis="Day",$D4,$D4*HoursPerDay))</f>
        <v/>
      </c>
      <c r="F4" s="13">
        <f>IF(OR($B4="",$D4=""),"",IF(Basis="Day",IF(HoursPerDay=0,"",$D4/HoursPerDay),$D4))</f>
        <v/>
      </c>
      <c r="G4" s="12" t="n">
        <v>55</v>
      </c>
      <c r="H4" s="14">
        <f>IF(OR($G4="",$F4=""),"",IF($F4=0,"",1-$G4/$F4))</f>
        <v/>
      </c>
    </row>
    <row r="5">
      <c r="A5" s="6" t="inlineStr">
        <is>
          <t>Creative</t>
        </is>
      </c>
      <c r="B5" s="6" t="inlineStr">
        <is>
          <t>Creative director</t>
        </is>
      </c>
      <c r="C5" s="6" t="inlineStr">
        <is>
          <t>Creative leadership, concept sign-off</t>
        </is>
      </c>
      <c r="D5" s="12" t="n">
        <v>1100</v>
      </c>
      <c r="E5" s="13">
        <f>IF(OR($B5="",$D5=""),"",IF(Basis="Day",$D5,$D5*HoursPerDay))</f>
        <v/>
      </c>
      <c r="F5" s="13">
        <f>IF(OR($B5="",$D5=""),"",IF(Basis="Day",IF(HoursPerDay=0,"",$D5/HoursPerDay),$D5))</f>
        <v/>
      </c>
      <c r="G5" s="12" t="n">
        <v>70</v>
      </c>
      <c r="H5" s="14">
        <f>IF(OR($G5="",$F5=""),"",IF($F5=0,"",1-$G5/$F5))</f>
        <v/>
      </c>
    </row>
    <row r="6">
      <c r="A6" s="6" t="inlineStr">
        <is>
          <t>Design</t>
        </is>
      </c>
      <c r="B6" s="6" t="inlineStr">
        <is>
          <t>Senior designer</t>
        </is>
      </c>
      <c r="C6" s="6" t="inlineStr">
        <is>
          <t>Concepts, design systems, art direction</t>
        </is>
      </c>
      <c r="D6" s="12" t="n">
        <v>750</v>
      </c>
      <c r="E6" s="13">
        <f>IF(OR($B6="",$D6=""),"",IF(Basis="Day",$D6,$D6*HoursPerDay))</f>
        <v/>
      </c>
      <c r="F6" s="13">
        <f>IF(OR($B6="",$D6=""),"",IF(Basis="Day",IF(HoursPerDay=0,"",$D6/HoursPerDay),$D6))</f>
        <v/>
      </c>
      <c r="G6" s="12" t="n">
        <v>42</v>
      </c>
      <c r="H6" s="14">
        <f>IF(OR($G6="",$F6=""),"",IF($F6=0,"",1-$G6/$F6))</f>
        <v/>
      </c>
    </row>
    <row r="7">
      <c r="A7" s="6" t="inlineStr">
        <is>
          <t>Design</t>
        </is>
      </c>
      <c r="B7" s="6" t="inlineStr">
        <is>
          <t>Designer</t>
        </is>
      </c>
      <c r="C7" s="6" t="inlineStr">
        <is>
          <t>Layouts, assets, production design</t>
        </is>
      </c>
      <c r="D7" s="12" t="n">
        <v>600</v>
      </c>
      <c r="E7" s="13">
        <f>IF(OR($B7="",$D7=""),"",IF(Basis="Day",$D7,$D7*HoursPerDay))</f>
        <v/>
      </c>
      <c r="F7" s="13">
        <f>IF(OR($B7="",$D7=""),"",IF(Basis="Day",IF(HoursPerDay=0,"",$D7/HoursPerDay),$D7))</f>
        <v/>
      </c>
      <c r="G7" s="12" t="n">
        <v>32</v>
      </c>
      <c r="H7" s="14">
        <f>IF(OR($G7="",$F7=""),"",IF($F7=0,"",1-$G7/$F7))</f>
        <v/>
      </c>
    </row>
    <row r="8">
      <c r="A8" s="6" t="inlineStr">
        <is>
          <t>Development</t>
        </is>
      </c>
      <c r="B8" s="6" t="inlineStr">
        <is>
          <t>Senior developer</t>
        </is>
      </c>
      <c r="C8" s="6" t="inlineStr">
        <is>
          <t>Architecture, complex builds, code review</t>
        </is>
      </c>
      <c r="D8" s="12" t="n">
        <v>800</v>
      </c>
      <c r="E8" s="13">
        <f>IF(OR($B8="",$D8=""),"",IF(Basis="Day",$D8,$D8*HoursPerDay))</f>
        <v/>
      </c>
      <c r="F8" s="13">
        <f>IF(OR($B8="",$D8=""),"",IF(Basis="Day",IF(HoursPerDay=0,"",$D8/HoursPerDay),$D8))</f>
        <v/>
      </c>
      <c r="G8" s="12" t="n">
        <v>48</v>
      </c>
      <c r="H8" s="14">
        <f>IF(OR($G8="",$F8=""),"",IF($F8=0,"",1-$G8/$F8))</f>
        <v/>
      </c>
    </row>
    <row r="9">
      <c r="A9" s="6" t="inlineStr">
        <is>
          <t>Development</t>
        </is>
      </c>
      <c r="B9" s="6" t="inlineStr">
        <is>
          <t>Developer</t>
        </is>
      </c>
      <c r="C9" s="6" t="inlineStr">
        <is>
          <t>Front-end and back-end build</t>
        </is>
      </c>
      <c r="D9" s="12" t="n">
        <v>600</v>
      </c>
      <c r="E9" s="13">
        <f>IF(OR($B9="",$D9=""),"",IF(Basis="Day",$D9,$D9*HoursPerDay))</f>
        <v/>
      </c>
      <c r="F9" s="13">
        <f>IF(OR($B9="",$D9=""),"",IF(Basis="Day",IF(HoursPerDay=0,"",$D9/HoursPerDay),$D9))</f>
        <v/>
      </c>
      <c r="G9" s="12" t="n">
        <v>34</v>
      </c>
      <c r="H9" s="14">
        <f>IF(OR($G9="",$F9=""),"",IF($F9=0,"",1-$G9/$F9))</f>
        <v/>
      </c>
    </row>
    <row r="10">
      <c r="A10" s="6" t="inlineStr">
        <is>
          <t>Delivery</t>
        </is>
      </c>
      <c r="B10" s="6" t="inlineStr">
        <is>
          <t>Project manager</t>
        </is>
      </c>
      <c r="C10" s="6" t="inlineStr">
        <is>
          <t>Planning, budgets, client reporting</t>
        </is>
      </c>
      <c r="D10" s="12" t="n">
        <v>650</v>
      </c>
      <c r="E10" s="13">
        <f>IF(OR($B10="",$D10=""),"",IF(Basis="Day",$D10,$D10*HoursPerDay))</f>
        <v/>
      </c>
      <c r="F10" s="13">
        <f>IF(OR($B10="",$D10=""),"",IF(Basis="Day",IF(HoursPerDay=0,"",$D10/HoursPerDay),$D10))</f>
        <v/>
      </c>
      <c r="G10" s="12" t="n">
        <v>36</v>
      </c>
      <c r="H10" s="14">
        <f>IF(OR($G10="",$F10=""),"",IF($F10=0,"",1-$G10/$F10))</f>
        <v/>
      </c>
    </row>
    <row r="11">
      <c r="A11" s="6" t="inlineStr">
        <is>
          <t>Account management</t>
        </is>
      </c>
      <c r="B11" s="6" t="inlineStr">
        <is>
          <t>Account manager</t>
        </is>
      </c>
      <c r="C11" s="6" t="inlineStr">
        <is>
          <t>Day-to-day client contact, briefs, approvals</t>
        </is>
      </c>
      <c r="D11" s="12" t="n">
        <v>600</v>
      </c>
      <c r="E11" s="13">
        <f>IF(OR($B11="",$D11=""),"",IF(Basis="Day",$D11,$D11*HoursPerDay))</f>
        <v/>
      </c>
      <c r="F11" s="13">
        <f>IF(OR($B11="",$D11=""),"",IF(Basis="Day",IF(HoursPerDay=0,"",$D11/HoursPerDay),$D11))</f>
        <v/>
      </c>
      <c r="G11" s="12" t="n">
        <v>33</v>
      </c>
      <c r="H11" s="14">
        <f>IF(OR($G11="",$F11=""),"",IF($F11=0,"",1-$G11/$F11))</f>
        <v/>
      </c>
    </row>
    <row r="12">
      <c r="A12" s="6" t="n"/>
      <c r="B12" s="6" t="n"/>
      <c r="C12" s="6" t="n"/>
      <c r="D12" s="12" t="n"/>
      <c r="E12" s="13">
        <f>IF(OR($B12="",$D12=""),"",IF(Basis="Day",$D12,$D12*HoursPerDay))</f>
        <v/>
      </c>
      <c r="F12" s="13">
        <f>IF(OR($B12="",$D12=""),"",IF(Basis="Day",IF(HoursPerDay=0,"",$D12/HoursPerDay),$D12))</f>
        <v/>
      </c>
      <c r="G12" s="12" t="n"/>
      <c r="H12" s="14">
        <f>IF(OR($G12="",$F12=""),"",IF($F12=0,"",1-$G12/$F12))</f>
        <v/>
      </c>
    </row>
    <row r="13">
      <c r="A13" s="6" t="n"/>
      <c r="B13" s="6" t="n"/>
      <c r="C13" s="6" t="n"/>
      <c r="D13" s="12" t="n"/>
      <c r="E13" s="13">
        <f>IF(OR($B13="",$D13=""),"",IF(Basis="Day",$D13,$D13*HoursPerDay))</f>
        <v/>
      </c>
      <c r="F13" s="13">
        <f>IF(OR($B13="",$D13=""),"",IF(Basis="Day",IF(HoursPerDay=0,"",$D13/HoursPerDay),$D13))</f>
        <v/>
      </c>
      <c r="G13" s="12" t="n"/>
      <c r="H13" s="14">
        <f>IF(OR($G13="",$F13=""),"",IF($F13=0,"",1-$G13/$F13))</f>
        <v/>
      </c>
    </row>
    <row r="14">
      <c r="A14" s="6" t="n"/>
      <c r="B14" s="6" t="n"/>
      <c r="C14" s="6" t="n"/>
      <c r="D14" s="12" t="n"/>
      <c r="E14" s="13">
        <f>IF(OR($B14="",$D14=""),"",IF(Basis="Day",$D14,$D14*HoursPerDay))</f>
        <v/>
      </c>
      <c r="F14" s="13">
        <f>IF(OR($B14="",$D14=""),"",IF(Basis="Day",IF(HoursPerDay=0,"",$D14/HoursPerDay),$D14))</f>
        <v/>
      </c>
      <c r="G14" s="12" t="n"/>
      <c r="H14" s="14">
        <f>IF(OR($G14="",$F14=""),"",IF($F14=0,"",1-$G14/$F14))</f>
        <v/>
      </c>
    </row>
    <row r="15">
      <c r="A15" s="6" t="n"/>
      <c r="B15" s="6" t="n"/>
      <c r="C15" s="6" t="n"/>
      <c r="D15" s="12" t="n"/>
      <c r="E15" s="13">
        <f>IF(OR($B15="",$D15=""),"",IF(Basis="Day",$D15,$D15*HoursPerDay))</f>
        <v/>
      </c>
      <c r="F15" s="13">
        <f>IF(OR($B15="",$D15=""),"",IF(Basis="Day",IF(HoursPerDay=0,"",$D15/HoursPerDay),$D15))</f>
        <v/>
      </c>
      <c r="G15" s="12" t="n"/>
      <c r="H15" s="14">
        <f>IF(OR($G15="",$F15=""),"",IF($F15=0,"",1-$G15/$F15))</f>
        <v/>
      </c>
    </row>
    <row r="16">
      <c r="A16" s="6" t="n"/>
      <c r="B16" s="6" t="n"/>
      <c r="C16" s="6" t="n"/>
      <c r="D16" s="12" t="n"/>
      <c r="E16" s="13">
        <f>IF(OR($B16="",$D16=""),"",IF(Basis="Day",$D16,$D16*HoursPerDay))</f>
        <v/>
      </c>
      <c r="F16" s="13">
        <f>IF(OR($B16="",$D16=""),"",IF(Basis="Day",IF(HoursPerDay=0,"",$D16/HoursPerDay),$D16))</f>
        <v/>
      </c>
      <c r="G16" s="12" t="n"/>
      <c r="H16" s="14">
        <f>IF(OR($G16="",$F16=""),"",IF($F16=0,"",1-$G16/$F16))</f>
        <v/>
      </c>
    </row>
    <row r="17">
      <c r="A17" s="6" t="n"/>
      <c r="B17" s="6" t="n"/>
      <c r="C17" s="6" t="n"/>
      <c r="D17" s="12" t="n"/>
      <c r="E17" s="13">
        <f>IF(OR($B17="",$D17=""),"",IF(Basis="Day",$D17,$D17*HoursPerDay))</f>
        <v/>
      </c>
      <c r="F17" s="13">
        <f>IF(OR($B17="",$D17=""),"",IF(Basis="Day",IF(HoursPerDay=0,"",$D17/HoursPerDay),$D17))</f>
        <v/>
      </c>
      <c r="G17" s="12" t="n"/>
      <c r="H17" s="14">
        <f>IF(OR($G17="",$F17=""),"",IF($F17=0,"",1-$G17/$F17))</f>
        <v/>
      </c>
    </row>
    <row r="18">
      <c r="A18" s="6" t="n"/>
      <c r="B18" s="6" t="n"/>
      <c r="C18" s="6" t="n"/>
      <c r="D18" s="12" t="n"/>
      <c r="E18" s="13">
        <f>IF(OR($B18="",$D18=""),"",IF(Basis="Day",$D18,$D18*HoursPerDay))</f>
        <v/>
      </c>
      <c r="F18" s="13">
        <f>IF(OR($B18="",$D18=""),"",IF(Basis="Day",IF(HoursPerDay=0,"",$D18/HoursPerDay),$D18))</f>
        <v/>
      </c>
      <c r="G18" s="12" t="n"/>
      <c r="H18" s="14">
        <f>IF(OR($G18="",$F18=""),"",IF($F18=0,"",1-$G18/$F18))</f>
        <v/>
      </c>
    </row>
    <row r="19">
      <c r="A19" s="6" t="n"/>
      <c r="B19" s="6" t="n"/>
      <c r="C19" s="6" t="n"/>
      <c r="D19" s="12" t="n"/>
      <c r="E19" s="13">
        <f>IF(OR($B19="",$D19=""),"",IF(Basis="Day",$D19,$D19*HoursPerDay))</f>
        <v/>
      </c>
      <c r="F19" s="13">
        <f>IF(OR($B19="",$D19=""),"",IF(Basis="Day",IF(HoursPerDay=0,"",$D19/HoursPerDay),$D19))</f>
        <v/>
      </c>
      <c r="G19" s="12" t="n"/>
      <c r="H19" s="14">
        <f>IF(OR($G19="",$F19=""),"",IF($F19=0,"",1-$G19/$F19))</f>
        <v/>
      </c>
    </row>
    <row r="20">
      <c r="A20" s="6" t="n"/>
      <c r="B20" s="6" t="n"/>
      <c r="C20" s="6" t="n"/>
      <c r="D20" s="12" t="n"/>
      <c r="E20" s="13">
        <f>IF(OR($B20="",$D20=""),"",IF(Basis="Day",$D20,$D20*HoursPerDay))</f>
        <v/>
      </c>
      <c r="F20" s="13">
        <f>IF(OR($B20="",$D20=""),"",IF(Basis="Day",IF(HoursPerDay=0,"",$D20/HoursPerDay),$D20))</f>
        <v/>
      </c>
      <c r="G20" s="12" t="n"/>
      <c r="H20" s="14">
        <f>IF(OR($G20="",$F20=""),"",IF($F20=0,"",1-$G20/$F20))</f>
        <v/>
      </c>
    </row>
    <row r="21">
      <c r="A21" s="6" t="n"/>
      <c r="B21" s="6" t="n"/>
      <c r="C21" s="6" t="n"/>
      <c r="D21" s="12" t="n"/>
      <c r="E21" s="13">
        <f>IF(OR($B21="",$D21=""),"",IF(Basis="Day",$D21,$D21*HoursPerDay))</f>
        <v/>
      </c>
      <c r="F21" s="13">
        <f>IF(OR($B21="",$D21=""),"",IF(Basis="Day",IF(HoursPerDay=0,"",$D21/HoursPerDay),$D21))</f>
        <v/>
      </c>
      <c r="G21" s="12" t="n"/>
      <c r="H21" s="14">
        <f>IF(OR($G21="",$F21=""),"",IF($F21=0,"",1-$G21/$F21))</f>
        <v/>
      </c>
    </row>
    <row r="22">
      <c r="A22" s="6" t="n"/>
      <c r="B22" s="6" t="n"/>
      <c r="C22" s="6" t="n"/>
      <c r="D22" s="12" t="n"/>
      <c r="E22" s="13">
        <f>IF(OR($B22="",$D22=""),"",IF(Basis="Day",$D22,$D22*HoursPerDay))</f>
        <v/>
      </c>
      <c r="F22" s="13">
        <f>IF(OR($B22="",$D22=""),"",IF(Basis="Day",IF(HoursPerDay=0,"",$D22/HoursPerDay),$D22))</f>
        <v/>
      </c>
      <c r="G22" s="12" t="n"/>
      <c r="H22" s="14">
        <f>IF(OR($G22="",$F22=""),"",IF($F22=0,"",1-$G22/$F22))</f>
        <v/>
      </c>
    </row>
    <row r="23">
      <c r="A23" s="6" t="n"/>
      <c r="B23" s="6" t="n"/>
      <c r="C23" s="6" t="n"/>
      <c r="D23" s="12" t="n"/>
      <c r="E23" s="13">
        <f>IF(OR($B23="",$D23=""),"",IF(Basis="Day",$D23,$D23*HoursPerDay))</f>
        <v/>
      </c>
      <c r="F23" s="13">
        <f>IF(OR($B23="",$D23=""),"",IF(Basis="Day",IF(HoursPerDay=0,"",$D23/HoursPerDay),$D23))</f>
        <v/>
      </c>
      <c r="G23" s="12" t="n"/>
      <c r="H23" s="14">
        <f>IF(OR($G23="",$F23=""),"",IF($F23=0,"",1-$G23/$F23))</f>
        <v/>
      </c>
    </row>
    <row r="24">
      <c r="A24" s="6" t="n"/>
      <c r="B24" s="6" t="n"/>
      <c r="C24" s="6" t="n"/>
      <c r="D24" s="12" t="n"/>
      <c r="E24" s="13">
        <f>IF(OR($B24="",$D24=""),"",IF(Basis="Day",$D24,$D24*HoursPerDay))</f>
        <v/>
      </c>
      <c r="F24" s="13">
        <f>IF(OR($B24="",$D24=""),"",IF(Basis="Day",IF(HoursPerDay=0,"",$D24/HoursPerDay),$D24))</f>
        <v/>
      </c>
      <c r="G24" s="12" t="n"/>
      <c r="H24" s="14">
        <f>IF(OR($G24="",$F24=""),"",IF($F24=0,"",1-$G24/$F24))</f>
        <v/>
      </c>
    </row>
    <row r="25">
      <c r="A25" s="6" t="n"/>
      <c r="B25" s="6" t="n"/>
      <c r="C25" s="6" t="n"/>
      <c r="D25" s="12" t="n"/>
      <c r="E25" s="13">
        <f>IF(OR($B25="",$D25=""),"",IF(Basis="Day",$D25,$D25*HoursPerDay))</f>
        <v/>
      </c>
      <c r="F25" s="13">
        <f>IF(OR($B25="",$D25=""),"",IF(Basis="Day",IF(HoursPerDay=0,"",$D25/HoursPerDay),$D25))</f>
        <v/>
      </c>
      <c r="G25" s="12" t="n"/>
      <c r="H25" s="14">
        <f>IF(OR($G25="",$F25=""),"",IF($F25=0,"",1-$G25/$F25))</f>
        <v/>
      </c>
    </row>
    <row r="26">
      <c r="A26" s="6" t="n"/>
      <c r="B26" s="6" t="n"/>
      <c r="C26" s="6" t="n"/>
      <c r="D26" s="12" t="n"/>
      <c r="E26" s="13">
        <f>IF(OR($B26="",$D26=""),"",IF(Basis="Day",$D26,$D26*HoursPerDay))</f>
        <v/>
      </c>
      <c r="F26" s="13">
        <f>IF(OR($B26="",$D26=""),"",IF(Basis="Day",IF(HoursPerDay=0,"",$D26/HoursPerDay),$D26))</f>
        <v/>
      </c>
      <c r="G26" s="12" t="n"/>
      <c r="H26" s="14">
        <f>IF(OR($G26="",$F26=""),"",IF($F26=0,"",1-$G26/$F26))</f>
        <v/>
      </c>
    </row>
    <row r="27">
      <c r="A27" s="6" t="n"/>
      <c r="B27" s="6" t="n"/>
      <c r="C27" s="6" t="n"/>
      <c r="D27" s="12" t="n"/>
      <c r="E27" s="13">
        <f>IF(OR($B27="",$D27=""),"",IF(Basis="Day",$D27,$D27*HoursPerDay))</f>
        <v/>
      </c>
      <c r="F27" s="13">
        <f>IF(OR($B27="",$D27=""),"",IF(Basis="Day",IF(HoursPerDay=0,"",$D27/HoursPerDay),$D27))</f>
        <v/>
      </c>
      <c r="G27" s="12" t="n"/>
      <c r="H27" s="14">
        <f>IF(OR($G27="",$F27=""),"",IF($F27=0,"",1-$G27/$F27))</f>
        <v/>
      </c>
    </row>
    <row r="28">
      <c r="A28" s="6" t="n"/>
      <c r="B28" s="6" t="n"/>
      <c r="C28" s="6" t="n"/>
      <c r="D28" s="12" t="n"/>
      <c r="E28" s="13">
        <f>IF(OR($B28="",$D28=""),"",IF(Basis="Day",$D28,$D28*HoursPerDay))</f>
        <v/>
      </c>
      <c r="F28" s="13">
        <f>IF(OR($B28="",$D28=""),"",IF(Basis="Day",IF(HoursPerDay=0,"",$D28/HoursPerDay),$D28))</f>
        <v/>
      </c>
      <c r="G28" s="12" t="n"/>
      <c r="H28" s="14">
        <f>IF(OR($G28="",$F28=""),"",IF($F28=0,"",1-$G28/$F28))</f>
        <v/>
      </c>
    </row>
    <row r="29">
      <c r="A29" s="6" t="n"/>
      <c r="B29" s="6" t="n"/>
      <c r="C29" s="6" t="n"/>
      <c r="D29" s="12" t="n"/>
      <c r="E29" s="13">
        <f>IF(OR($B29="",$D29=""),"",IF(Basis="Day",$D29,$D29*HoursPerDay))</f>
        <v/>
      </c>
      <c r="F29" s="13">
        <f>IF(OR($B29="",$D29=""),"",IF(Basis="Day",IF(HoursPerDay=0,"",$D29/HoursPerDay),$D29))</f>
        <v/>
      </c>
      <c r="G29" s="12" t="n"/>
      <c r="H29" s="14">
        <f>IF(OR($G29="",$F29=""),"",IF($F29=0,"",1-$G29/$F29))</f>
        <v/>
      </c>
    </row>
    <row r="30">
      <c r="A30" s="6" t="n"/>
      <c r="B30" s="6" t="n"/>
      <c r="C30" s="6" t="n"/>
      <c r="D30" s="12" t="n"/>
      <c r="E30" s="13">
        <f>IF(OR($B30="",$D30=""),"",IF(Basis="Day",$D30,$D30*HoursPerDay))</f>
        <v/>
      </c>
      <c r="F30" s="13">
        <f>IF(OR($B30="",$D30=""),"",IF(Basis="Day",IF(HoursPerDay=0,"",$D30/HoursPerDay),$D30))</f>
        <v/>
      </c>
      <c r="G30" s="12" t="n"/>
      <c r="H30" s="14">
        <f>IF(OR($G30="",$F30=""),"",IF($F30=0,"",1-$G30/$F30))</f>
        <v/>
      </c>
    </row>
    <row r="31">
      <c r="A31" s="6" t="n"/>
      <c r="B31" s="6" t="n"/>
      <c r="C31" s="6" t="n"/>
      <c r="D31" s="12" t="n"/>
      <c r="E31" s="13">
        <f>IF(OR($B31="",$D31=""),"",IF(Basis="Day",$D31,$D31*HoursPerDay))</f>
        <v/>
      </c>
      <c r="F31" s="13">
        <f>IF(OR($B31="",$D31=""),"",IF(Basis="Day",IF(HoursPerDay=0,"",$D31/HoursPerDay),$D31))</f>
        <v/>
      </c>
      <c r="G31" s="12" t="n"/>
      <c r="H31" s="14">
        <f>IF(OR($G31="",$F31=""),"",IF($F31=0,"",1-$G31/$F31))</f>
        <v/>
      </c>
    </row>
    <row r="32">
      <c r="A32" s="6" t="n"/>
      <c r="B32" s="6" t="n"/>
      <c r="C32" s="6" t="n"/>
      <c r="D32" s="12" t="n"/>
      <c r="E32" s="13">
        <f>IF(OR($B32="",$D32=""),"",IF(Basis="Day",$D32,$D32*HoursPerDay))</f>
        <v/>
      </c>
      <c r="F32" s="13">
        <f>IF(OR($B32="",$D32=""),"",IF(Basis="Day",IF(HoursPerDay=0,"",$D32/HoursPerDay),$D32))</f>
        <v/>
      </c>
      <c r="G32" s="12" t="n"/>
      <c r="H32" s="14">
        <f>IF(OR($G32="",$F32=""),"",IF($F32=0,"",1-$G32/$F32))</f>
        <v/>
      </c>
    </row>
    <row r="33">
      <c r="A33" s="6" t="n"/>
      <c r="B33" s="6" t="n"/>
      <c r="C33" s="6" t="n"/>
      <c r="D33" s="12" t="n"/>
      <c r="E33" s="13">
        <f>IF(OR($B33="",$D33=""),"",IF(Basis="Day",$D33,$D33*HoursPerDay))</f>
        <v/>
      </c>
      <c r="F33" s="13">
        <f>IF(OR($B33="",$D33=""),"",IF(Basis="Day",IF(HoursPerDay=0,"",$D33/HoursPerDay),$D33))</f>
        <v/>
      </c>
      <c r="G33" s="12" t="n"/>
      <c r="H33" s="14">
        <f>IF(OR($G33="",$F33=""),"",IF($F33=0,"",1-$G33/$F33))</f>
        <v/>
      </c>
    </row>
    <row r="34">
      <c r="A34" s="6" t="n"/>
      <c r="B34" s="6" t="n"/>
      <c r="C34" s="6" t="n"/>
      <c r="D34" s="12" t="n"/>
      <c r="E34" s="13">
        <f>IF(OR($B34="",$D34=""),"",IF(Basis="Day",$D34,$D34*HoursPerDay))</f>
        <v/>
      </c>
      <c r="F34" s="13">
        <f>IF(OR($B34="",$D34=""),"",IF(Basis="Day",IF(HoursPerDay=0,"",$D34/HoursPerDay),$D34))</f>
        <v/>
      </c>
      <c r="G34" s="12" t="n"/>
      <c r="H34" s="14">
        <f>IF(OR($G34="",$F34=""),"",IF($F34=0,"",1-$G34/$F34))</f>
        <v/>
      </c>
    </row>
    <row r="35">
      <c r="A35" s="6" t="n"/>
      <c r="B35" s="6" t="n"/>
      <c r="C35" s="6" t="n"/>
      <c r="D35" s="12" t="n"/>
      <c r="E35" s="13">
        <f>IF(OR($B35="",$D35=""),"",IF(Basis="Day",$D35,$D35*HoursPerDay))</f>
        <v/>
      </c>
      <c r="F35" s="13">
        <f>IF(OR($B35="",$D35=""),"",IF(Basis="Day",IF(HoursPerDay=0,"",$D35/HoursPerDay),$D35))</f>
        <v/>
      </c>
      <c r="G35" s="12" t="n"/>
      <c r="H35" s="14">
        <f>IF(OR($G35="",$F35=""),"",IF($F35=0,"",1-$G35/$F35))</f>
        <v/>
      </c>
    </row>
    <row r="36">
      <c r="A36" s="6" t="n"/>
      <c r="B36" s="6" t="n"/>
      <c r="C36" s="6" t="n"/>
      <c r="D36" s="12" t="n"/>
      <c r="E36" s="13">
        <f>IF(OR($B36="",$D36=""),"",IF(Basis="Day",$D36,$D36*HoursPerDay))</f>
        <v/>
      </c>
      <c r="F36" s="13">
        <f>IF(OR($B36="",$D36=""),"",IF(Basis="Day",IF(HoursPerDay=0,"",$D36/HoursPerDay),$D36))</f>
        <v/>
      </c>
      <c r="G36" s="12" t="n"/>
      <c r="H36" s="14">
        <f>IF(OR($G36="",$F36=""),"",IF($F36=0,"",1-$G36/$F36))</f>
        <v/>
      </c>
    </row>
    <row r="37">
      <c r="A37" s="6" t="n"/>
      <c r="B37" s="6" t="n"/>
      <c r="C37" s="6" t="n"/>
      <c r="D37" s="12" t="n"/>
      <c r="E37" s="13">
        <f>IF(OR($B37="",$D37=""),"",IF(Basis="Day",$D37,$D37*HoursPerDay))</f>
        <v/>
      </c>
      <c r="F37" s="13">
        <f>IF(OR($B37="",$D37=""),"",IF(Basis="Day",IF(HoursPerDay=0,"",$D37/HoursPerDay),$D37))</f>
        <v/>
      </c>
      <c r="G37" s="12" t="n"/>
      <c r="H37" s="14">
        <f>IF(OR($G37="",$F37=""),"",IF($F37=0,"",1-$G37/$F37))</f>
        <v/>
      </c>
    </row>
    <row r="38">
      <c r="A38" s="6" t="n"/>
      <c r="B38" s="6" t="n"/>
      <c r="C38" s="6" t="n"/>
      <c r="D38" s="12" t="n"/>
      <c r="E38" s="13">
        <f>IF(OR($B38="",$D38=""),"",IF(Basis="Day",$D38,$D38*HoursPerDay))</f>
        <v/>
      </c>
      <c r="F38" s="13">
        <f>IF(OR($B38="",$D38=""),"",IF(Basis="Day",IF(HoursPerDay=0,"",$D38/HoursPerDay),$D38))</f>
        <v/>
      </c>
      <c r="G38" s="12" t="n"/>
      <c r="H38" s="14">
        <f>IF(OR($G38="",$F38=""),"",IF($F38=0,"",1-$G38/$F38))</f>
        <v/>
      </c>
    </row>
    <row r="39">
      <c r="A39" s="6" t="n"/>
      <c r="B39" s="6" t="n"/>
      <c r="C39" s="6" t="n"/>
      <c r="D39" s="12" t="n"/>
      <c r="E39" s="13">
        <f>IF(OR($B39="",$D39=""),"",IF(Basis="Day",$D39,$D39*HoursPerDay))</f>
        <v/>
      </c>
      <c r="F39" s="13">
        <f>IF(OR($B39="",$D39=""),"",IF(Basis="Day",IF(HoursPerDay=0,"",$D39/HoursPerDay),$D39))</f>
        <v/>
      </c>
      <c r="G39" s="12" t="n"/>
      <c r="H39" s="14">
        <f>IF(OR($G39="",$F39=""),"",IF($F39=0,"",1-$G39/$F39))</f>
        <v/>
      </c>
    </row>
    <row r="40">
      <c r="A40" s="6" t="n"/>
      <c r="B40" s="6" t="n"/>
      <c r="C40" s="6" t="n"/>
      <c r="D40" s="12" t="n"/>
      <c r="E40" s="13">
        <f>IF(OR($B40="",$D40=""),"",IF(Basis="Day",$D40,$D40*HoursPerDay))</f>
        <v/>
      </c>
      <c r="F40" s="13">
        <f>IF(OR($B40="",$D40=""),"",IF(Basis="Day",IF(HoursPerDay=0,"",$D40/HoursPerDay),$D40))</f>
        <v/>
      </c>
      <c r="G40" s="12" t="n"/>
      <c r="H40" s="14">
        <f>IF(OR($G40="",$F40=""),"",IF($F40=0,"",1-$G40/$F40))</f>
        <v/>
      </c>
    </row>
    <row r="41">
      <c r="A41" s="6" t="n"/>
      <c r="B41" s="6" t="n"/>
      <c r="C41" s="6" t="n"/>
      <c r="D41" s="12" t="n"/>
      <c r="E41" s="13">
        <f>IF(OR($B41="",$D41=""),"",IF(Basis="Day",$D41,$D41*HoursPerDay))</f>
        <v/>
      </c>
      <c r="F41" s="13">
        <f>IF(OR($B41="",$D41=""),"",IF(Basis="Day",IF(HoursPerDay=0,"",$D41/HoursPerDay),$D41))</f>
        <v/>
      </c>
      <c r="G41" s="12" t="n"/>
      <c r="H41" s="14">
        <f>IF(OR($G41="",$F41=""),"",IF($F41=0,"",1-$G41/$F41))</f>
        <v/>
      </c>
    </row>
    <row r="42">
      <c r="A42" s="6" t="n"/>
      <c r="B42" s="6" t="n"/>
      <c r="C42" s="6" t="n"/>
      <c r="D42" s="12" t="n"/>
      <c r="E42" s="13">
        <f>IF(OR($B42="",$D42=""),"",IF(Basis="Day",$D42,$D42*HoursPerDay))</f>
        <v/>
      </c>
      <c r="F42" s="13">
        <f>IF(OR($B42="",$D42=""),"",IF(Basis="Day",IF(HoursPerDay=0,"",$D42/HoursPerDay),$D42))</f>
        <v/>
      </c>
      <c r="G42" s="12" t="n"/>
      <c r="H42" s="14">
        <f>IF(OR($G42="",$F42=""),"",IF($F42=0,"",1-$G42/$F42))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conditionalFormatting sqref="D3:G42">
    <cfRule type="expression" priority="1" dxfId="0">
      <formula>Currency="$"</formula>
    </cfRule>
  </conditionalFormatting>
  <conditionalFormatting sqref="H3:H42">
    <cfRule type="expression" priority="2" dxfId="1" stopIfTrue="0">
      <formula>AND($H3&lt;&gt;"",$H3&lt;MarginWarn)</formula>
    </cfRule>
  </conditionalFormatting>
  <pageMargins left="0.75" right="0.75" top="1" bottom="1" header="0.5" footer="0.5"/>
  <pageSetup orientation="landscape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8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50" customWidth="1" min="3" max="3"/>
    <col width="14" customWidth="1" min="4" max="4"/>
    <col width="14" customWidth="1" min="5" max="5"/>
  </cols>
  <sheetData>
    <row r="1">
      <c r="A1" s="1">
        <f>Settings!B3</f>
        <v/>
      </c>
    </row>
    <row r="2">
      <c r="A2" s="15">
        <f>Settings!B4</f>
        <v/>
      </c>
    </row>
    <row r="3">
      <c r="A3" t="inlineStr">
        <is>
          <t>Valid from</t>
        </is>
      </c>
      <c r="B3" s="16">
        <f>Settings!B5</f>
        <v/>
      </c>
    </row>
    <row r="4"/>
    <row r="5">
      <c r="A5" s="11" t="inlineStr">
        <is>
          <t>Discipline</t>
        </is>
      </c>
      <c r="B5" s="11" t="inlineStr">
        <is>
          <t>Role</t>
        </is>
      </c>
      <c r="C5" s="11" t="inlineStr">
        <is>
          <t>What's included</t>
        </is>
      </c>
      <c r="D5" s="11" t="inlineStr">
        <is>
          <t>Day rate</t>
        </is>
      </c>
      <c r="E5" s="11" t="inlineStr">
        <is>
          <t>Hourly rate</t>
        </is>
      </c>
    </row>
    <row r="6">
      <c r="A6">
        <f>IF('Rate card'!$B3="","",'Rate card'!A3)</f>
        <v/>
      </c>
      <c r="B6">
        <f>IF('Rate card'!$B3="","",'Rate card'!B3)</f>
        <v/>
      </c>
      <c r="C6">
        <f>IF('Rate card'!$B3="","",'Rate card'!C3)</f>
        <v/>
      </c>
      <c r="D6" s="13">
        <f>IF('Rate card'!$B3="","",'Rate card'!E3)</f>
        <v/>
      </c>
      <c r="E6" s="13">
        <f>IF('Rate card'!$B3="","",'Rate card'!F3)</f>
        <v/>
      </c>
    </row>
    <row r="7">
      <c r="A7">
        <f>IF('Rate card'!$B4="","",'Rate card'!A4)</f>
        <v/>
      </c>
      <c r="B7">
        <f>IF('Rate card'!$B4="","",'Rate card'!B4)</f>
        <v/>
      </c>
      <c r="C7">
        <f>IF('Rate card'!$B4="","",'Rate card'!C4)</f>
        <v/>
      </c>
      <c r="D7" s="13">
        <f>IF('Rate card'!$B4="","",'Rate card'!E4)</f>
        <v/>
      </c>
      <c r="E7" s="13">
        <f>IF('Rate card'!$B4="","",'Rate card'!F4)</f>
        <v/>
      </c>
    </row>
    <row r="8">
      <c r="A8">
        <f>IF('Rate card'!$B5="","",'Rate card'!A5)</f>
        <v/>
      </c>
      <c r="B8">
        <f>IF('Rate card'!$B5="","",'Rate card'!B5)</f>
        <v/>
      </c>
      <c r="C8">
        <f>IF('Rate card'!$B5="","",'Rate card'!C5)</f>
        <v/>
      </c>
      <c r="D8" s="13">
        <f>IF('Rate card'!$B5="","",'Rate card'!E5)</f>
        <v/>
      </c>
      <c r="E8" s="13">
        <f>IF('Rate card'!$B5="","",'Rate card'!F5)</f>
        <v/>
      </c>
    </row>
    <row r="9">
      <c r="A9">
        <f>IF('Rate card'!$B6="","",'Rate card'!A6)</f>
        <v/>
      </c>
      <c r="B9">
        <f>IF('Rate card'!$B6="","",'Rate card'!B6)</f>
        <v/>
      </c>
      <c r="C9">
        <f>IF('Rate card'!$B6="","",'Rate card'!C6)</f>
        <v/>
      </c>
      <c r="D9" s="13">
        <f>IF('Rate card'!$B6="","",'Rate card'!E6)</f>
        <v/>
      </c>
      <c r="E9" s="13">
        <f>IF('Rate card'!$B6="","",'Rate card'!F6)</f>
        <v/>
      </c>
    </row>
    <row r="10">
      <c r="A10">
        <f>IF('Rate card'!$B7="","",'Rate card'!A7)</f>
        <v/>
      </c>
      <c r="B10">
        <f>IF('Rate card'!$B7="","",'Rate card'!B7)</f>
        <v/>
      </c>
      <c r="C10">
        <f>IF('Rate card'!$B7="","",'Rate card'!C7)</f>
        <v/>
      </c>
      <c r="D10" s="13">
        <f>IF('Rate card'!$B7="","",'Rate card'!E7)</f>
        <v/>
      </c>
      <c r="E10" s="13">
        <f>IF('Rate card'!$B7="","",'Rate card'!F7)</f>
        <v/>
      </c>
    </row>
    <row r="11">
      <c r="A11">
        <f>IF('Rate card'!$B8="","",'Rate card'!A8)</f>
        <v/>
      </c>
      <c r="B11">
        <f>IF('Rate card'!$B8="","",'Rate card'!B8)</f>
        <v/>
      </c>
      <c r="C11">
        <f>IF('Rate card'!$B8="","",'Rate card'!C8)</f>
        <v/>
      </c>
      <c r="D11" s="13">
        <f>IF('Rate card'!$B8="","",'Rate card'!E8)</f>
        <v/>
      </c>
      <c r="E11" s="13">
        <f>IF('Rate card'!$B8="","",'Rate card'!F8)</f>
        <v/>
      </c>
    </row>
    <row r="12">
      <c r="A12">
        <f>IF('Rate card'!$B9="","",'Rate card'!A9)</f>
        <v/>
      </c>
      <c r="B12">
        <f>IF('Rate card'!$B9="","",'Rate card'!B9)</f>
        <v/>
      </c>
      <c r="C12">
        <f>IF('Rate card'!$B9="","",'Rate card'!C9)</f>
        <v/>
      </c>
      <c r="D12" s="13">
        <f>IF('Rate card'!$B9="","",'Rate card'!E9)</f>
        <v/>
      </c>
      <c r="E12" s="13">
        <f>IF('Rate card'!$B9="","",'Rate card'!F9)</f>
        <v/>
      </c>
    </row>
    <row r="13">
      <c r="A13">
        <f>IF('Rate card'!$B10="","",'Rate card'!A10)</f>
        <v/>
      </c>
      <c r="B13">
        <f>IF('Rate card'!$B10="","",'Rate card'!B10)</f>
        <v/>
      </c>
      <c r="C13">
        <f>IF('Rate card'!$B10="","",'Rate card'!C10)</f>
        <v/>
      </c>
      <c r="D13" s="13">
        <f>IF('Rate card'!$B10="","",'Rate card'!E10)</f>
        <v/>
      </c>
      <c r="E13" s="13">
        <f>IF('Rate card'!$B10="","",'Rate card'!F10)</f>
        <v/>
      </c>
    </row>
    <row r="14">
      <c r="A14">
        <f>IF('Rate card'!$B11="","",'Rate card'!A11)</f>
        <v/>
      </c>
      <c r="B14">
        <f>IF('Rate card'!$B11="","",'Rate card'!B11)</f>
        <v/>
      </c>
      <c r="C14">
        <f>IF('Rate card'!$B11="","",'Rate card'!C11)</f>
        <v/>
      </c>
      <c r="D14" s="13">
        <f>IF('Rate card'!$B11="","",'Rate card'!E11)</f>
        <v/>
      </c>
      <c r="E14" s="13">
        <f>IF('Rate card'!$B11="","",'Rate card'!F11)</f>
        <v/>
      </c>
    </row>
    <row r="15">
      <c r="A15">
        <f>IF('Rate card'!$B12="","",'Rate card'!A12)</f>
        <v/>
      </c>
      <c r="B15">
        <f>IF('Rate card'!$B12="","",'Rate card'!B12)</f>
        <v/>
      </c>
      <c r="C15">
        <f>IF('Rate card'!$B12="","",'Rate card'!C12)</f>
        <v/>
      </c>
      <c r="D15" s="13">
        <f>IF('Rate card'!$B12="","",'Rate card'!E12)</f>
        <v/>
      </c>
      <c r="E15" s="13">
        <f>IF('Rate card'!$B12="","",'Rate card'!F12)</f>
        <v/>
      </c>
    </row>
    <row r="16">
      <c r="A16">
        <f>IF('Rate card'!$B13="","",'Rate card'!A13)</f>
        <v/>
      </c>
      <c r="B16">
        <f>IF('Rate card'!$B13="","",'Rate card'!B13)</f>
        <v/>
      </c>
      <c r="C16">
        <f>IF('Rate card'!$B13="","",'Rate card'!C13)</f>
        <v/>
      </c>
      <c r="D16" s="13">
        <f>IF('Rate card'!$B13="","",'Rate card'!E13)</f>
        <v/>
      </c>
      <c r="E16" s="13">
        <f>IF('Rate card'!$B13="","",'Rate card'!F13)</f>
        <v/>
      </c>
    </row>
    <row r="17">
      <c r="A17">
        <f>IF('Rate card'!$B14="","",'Rate card'!A14)</f>
        <v/>
      </c>
      <c r="B17">
        <f>IF('Rate card'!$B14="","",'Rate card'!B14)</f>
        <v/>
      </c>
      <c r="C17">
        <f>IF('Rate card'!$B14="","",'Rate card'!C14)</f>
        <v/>
      </c>
      <c r="D17" s="13">
        <f>IF('Rate card'!$B14="","",'Rate card'!E14)</f>
        <v/>
      </c>
      <c r="E17" s="13">
        <f>IF('Rate card'!$B14="","",'Rate card'!F14)</f>
        <v/>
      </c>
    </row>
    <row r="18">
      <c r="A18">
        <f>IF('Rate card'!$B15="","",'Rate card'!A15)</f>
        <v/>
      </c>
      <c r="B18">
        <f>IF('Rate card'!$B15="","",'Rate card'!B15)</f>
        <v/>
      </c>
      <c r="C18">
        <f>IF('Rate card'!$B15="","",'Rate card'!C15)</f>
        <v/>
      </c>
      <c r="D18" s="13">
        <f>IF('Rate card'!$B15="","",'Rate card'!E15)</f>
        <v/>
      </c>
      <c r="E18" s="13">
        <f>IF('Rate card'!$B15="","",'Rate card'!F15)</f>
        <v/>
      </c>
    </row>
    <row r="19">
      <c r="A19">
        <f>IF('Rate card'!$B16="","",'Rate card'!A16)</f>
        <v/>
      </c>
      <c r="B19">
        <f>IF('Rate card'!$B16="","",'Rate card'!B16)</f>
        <v/>
      </c>
      <c r="C19">
        <f>IF('Rate card'!$B16="","",'Rate card'!C16)</f>
        <v/>
      </c>
      <c r="D19" s="13">
        <f>IF('Rate card'!$B16="","",'Rate card'!E16)</f>
        <v/>
      </c>
      <c r="E19" s="13">
        <f>IF('Rate card'!$B16="","",'Rate card'!F16)</f>
        <v/>
      </c>
    </row>
    <row r="20">
      <c r="A20">
        <f>IF('Rate card'!$B17="","",'Rate card'!A17)</f>
        <v/>
      </c>
      <c r="B20">
        <f>IF('Rate card'!$B17="","",'Rate card'!B17)</f>
        <v/>
      </c>
      <c r="C20">
        <f>IF('Rate card'!$B17="","",'Rate card'!C17)</f>
        <v/>
      </c>
      <c r="D20" s="13">
        <f>IF('Rate card'!$B17="","",'Rate card'!E17)</f>
        <v/>
      </c>
      <c r="E20" s="13">
        <f>IF('Rate card'!$B17="","",'Rate card'!F17)</f>
        <v/>
      </c>
    </row>
    <row r="21">
      <c r="A21">
        <f>IF('Rate card'!$B18="","",'Rate card'!A18)</f>
        <v/>
      </c>
      <c r="B21">
        <f>IF('Rate card'!$B18="","",'Rate card'!B18)</f>
        <v/>
      </c>
      <c r="C21">
        <f>IF('Rate card'!$B18="","",'Rate card'!C18)</f>
        <v/>
      </c>
      <c r="D21" s="13">
        <f>IF('Rate card'!$B18="","",'Rate card'!E18)</f>
        <v/>
      </c>
      <c r="E21" s="13">
        <f>IF('Rate card'!$B18="","",'Rate card'!F18)</f>
        <v/>
      </c>
    </row>
    <row r="22">
      <c r="A22">
        <f>IF('Rate card'!$B19="","",'Rate card'!A19)</f>
        <v/>
      </c>
      <c r="B22">
        <f>IF('Rate card'!$B19="","",'Rate card'!B19)</f>
        <v/>
      </c>
      <c r="C22">
        <f>IF('Rate card'!$B19="","",'Rate card'!C19)</f>
        <v/>
      </c>
      <c r="D22" s="13">
        <f>IF('Rate card'!$B19="","",'Rate card'!E19)</f>
        <v/>
      </c>
      <c r="E22" s="13">
        <f>IF('Rate card'!$B19="","",'Rate card'!F19)</f>
        <v/>
      </c>
    </row>
    <row r="23">
      <c r="A23">
        <f>IF('Rate card'!$B20="","",'Rate card'!A20)</f>
        <v/>
      </c>
      <c r="B23">
        <f>IF('Rate card'!$B20="","",'Rate card'!B20)</f>
        <v/>
      </c>
      <c r="C23">
        <f>IF('Rate card'!$B20="","",'Rate card'!C20)</f>
        <v/>
      </c>
      <c r="D23" s="13">
        <f>IF('Rate card'!$B20="","",'Rate card'!E20)</f>
        <v/>
      </c>
      <c r="E23" s="13">
        <f>IF('Rate card'!$B20="","",'Rate card'!F20)</f>
        <v/>
      </c>
    </row>
    <row r="24">
      <c r="A24">
        <f>IF('Rate card'!$B21="","",'Rate card'!A21)</f>
        <v/>
      </c>
      <c r="B24">
        <f>IF('Rate card'!$B21="","",'Rate card'!B21)</f>
        <v/>
      </c>
      <c r="C24">
        <f>IF('Rate card'!$B21="","",'Rate card'!C21)</f>
        <v/>
      </c>
      <c r="D24" s="13">
        <f>IF('Rate card'!$B21="","",'Rate card'!E21)</f>
        <v/>
      </c>
      <c r="E24" s="13">
        <f>IF('Rate card'!$B21="","",'Rate card'!F21)</f>
        <v/>
      </c>
    </row>
    <row r="25">
      <c r="A25">
        <f>IF('Rate card'!$B22="","",'Rate card'!A22)</f>
        <v/>
      </c>
      <c r="B25">
        <f>IF('Rate card'!$B22="","",'Rate card'!B22)</f>
        <v/>
      </c>
      <c r="C25">
        <f>IF('Rate card'!$B22="","",'Rate card'!C22)</f>
        <v/>
      </c>
      <c r="D25" s="13">
        <f>IF('Rate card'!$B22="","",'Rate card'!E22)</f>
        <v/>
      </c>
      <c r="E25" s="13">
        <f>IF('Rate card'!$B22="","",'Rate card'!F22)</f>
        <v/>
      </c>
    </row>
    <row r="26">
      <c r="A26">
        <f>IF('Rate card'!$B23="","",'Rate card'!A23)</f>
        <v/>
      </c>
      <c r="B26">
        <f>IF('Rate card'!$B23="","",'Rate card'!B23)</f>
        <v/>
      </c>
      <c r="C26">
        <f>IF('Rate card'!$B23="","",'Rate card'!C23)</f>
        <v/>
      </c>
      <c r="D26" s="13">
        <f>IF('Rate card'!$B23="","",'Rate card'!E23)</f>
        <v/>
      </c>
      <c r="E26" s="13">
        <f>IF('Rate card'!$B23="","",'Rate card'!F23)</f>
        <v/>
      </c>
    </row>
    <row r="27">
      <c r="A27">
        <f>IF('Rate card'!$B24="","",'Rate card'!A24)</f>
        <v/>
      </c>
      <c r="B27">
        <f>IF('Rate card'!$B24="","",'Rate card'!B24)</f>
        <v/>
      </c>
      <c r="C27">
        <f>IF('Rate card'!$B24="","",'Rate card'!C24)</f>
        <v/>
      </c>
      <c r="D27" s="13">
        <f>IF('Rate card'!$B24="","",'Rate card'!E24)</f>
        <v/>
      </c>
      <c r="E27" s="13">
        <f>IF('Rate card'!$B24="","",'Rate card'!F24)</f>
        <v/>
      </c>
    </row>
    <row r="28">
      <c r="A28">
        <f>IF('Rate card'!$B25="","",'Rate card'!A25)</f>
        <v/>
      </c>
      <c r="B28">
        <f>IF('Rate card'!$B25="","",'Rate card'!B25)</f>
        <v/>
      </c>
      <c r="C28">
        <f>IF('Rate card'!$B25="","",'Rate card'!C25)</f>
        <v/>
      </c>
      <c r="D28" s="13">
        <f>IF('Rate card'!$B25="","",'Rate card'!E25)</f>
        <v/>
      </c>
      <c r="E28" s="13">
        <f>IF('Rate card'!$B25="","",'Rate card'!F25)</f>
        <v/>
      </c>
    </row>
    <row r="29">
      <c r="A29">
        <f>IF('Rate card'!$B26="","",'Rate card'!A26)</f>
        <v/>
      </c>
      <c r="B29">
        <f>IF('Rate card'!$B26="","",'Rate card'!B26)</f>
        <v/>
      </c>
      <c r="C29">
        <f>IF('Rate card'!$B26="","",'Rate card'!C26)</f>
        <v/>
      </c>
      <c r="D29" s="13">
        <f>IF('Rate card'!$B26="","",'Rate card'!E26)</f>
        <v/>
      </c>
      <c r="E29" s="13">
        <f>IF('Rate card'!$B26="","",'Rate card'!F26)</f>
        <v/>
      </c>
    </row>
    <row r="30">
      <c r="A30">
        <f>IF('Rate card'!$B27="","",'Rate card'!A27)</f>
        <v/>
      </c>
      <c r="B30">
        <f>IF('Rate card'!$B27="","",'Rate card'!B27)</f>
        <v/>
      </c>
      <c r="C30">
        <f>IF('Rate card'!$B27="","",'Rate card'!C27)</f>
        <v/>
      </c>
      <c r="D30" s="13">
        <f>IF('Rate card'!$B27="","",'Rate card'!E27)</f>
        <v/>
      </c>
      <c r="E30" s="13">
        <f>IF('Rate card'!$B27="","",'Rate card'!F27)</f>
        <v/>
      </c>
    </row>
    <row r="31">
      <c r="A31">
        <f>IF('Rate card'!$B28="","",'Rate card'!A28)</f>
        <v/>
      </c>
      <c r="B31">
        <f>IF('Rate card'!$B28="","",'Rate card'!B28)</f>
        <v/>
      </c>
      <c r="C31">
        <f>IF('Rate card'!$B28="","",'Rate card'!C28)</f>
        <v/>
      </c>
      <c r="D31" s="13">
        <f>IF('Rate card'!$B28="","",'Rate card'!E28)</f>
        <v/>
      </c>
      <c r="E31" s="13">
        <f>IF('Rate card'!$B28="","",'Rate card'!F28)</f>
        <v/>
      </c>
    </row>
    <row r="32">
      <c r="A32">
        <f>IF('Rate card'!$B29="","",'Rate card'!A29)</f>
        <v/>
      </c>
      <c r="B32">
        <f>IF('Rate card'!$B29="","",'Rate card'!B29)</f>
        <v/>
      </c>
      <c r="C32">
        <f>IF('Rate card'!$B29="","",'Rate card'!C29)</f>
        <v/>
      </c>
      <c r="D32" s="13">
        <f>IF('Rate card'!$B29="","",'Rate card'!E29)</f>
        <v/>
      </c>
      <c r="E32" s="13">
        <f>IF('Rate card'!$B29="","",'Rate card'!F29)</f>
        <v/>
      </c>
    </row>
    <row r="33">
      <c r="A33">
        <f>IF('Rate card'!$B30="","",'Rate card'!A30)</f>
        <v/>
      </c>
      <c r="B33">
        <f>IF('Rate card'!$B30="","",'Rate card'!B30)</f>
        <v/>
      </c>
      <c r="C33">
        <f>IF('Rate card'!$B30="","",'Rate card'!C30)</f>
        <v/>
      </c>
      <c r="D33" s="13">
        <f>IF('Rate card'!$B30="","",'Rate card'!E30)</f>
        <v/>
      </c>
      <c r="E33" s="13">
        <f>IF('Rate card'!$B30="","",'Rate card'!F30)</f>
        <v/>
      </c>
    </row>
    <row r="34">
      <c r="A34">
        <f>IF('Rate card'!$B31="","",'Rate card'!A31)</f>
        <v/>
      </c>
      <c r="B34">
        <f>IF('Rate card'!$B31="","",'Rate card'!B31)</f>
        <v/>
      </c>
      <c r="C34">
        <f>IF('Rate card'!$B31="","",'Rate card'!C31)</f>
        <v/>
      </c>
      <c r="D34" s="13">
        <f>IF('Rate card'!$B31="","",'Rate card'!E31)</f>
        <v/>
      </c>
      <c r="E34" s="13">
        <f>IF('Rate card'!$B31="","",'Rate card'!F31)</f>
        <v/>
      </c>
    </row>
    <row r="35">
      <c r="A35">
        <f>IF('Rate card'!$B32="","",'Rate card'!A32)</f>
        <v/>
      </c>
      <c r="B35">
        <f>IF('Rate card'!$B32="","",'Rate card'!B32)</f>
        <v/>
      </c>
      <c r="C35">
        <f>IF('Rate card'!$B32="","",'Rate card'!C32)</f>
        <v/>
      </c>
      <c r="D35" s="13">
        <f>IF('Rate card'!$B32="","",'Rate card'!E32)</f>
        <v/>
      </c>
      <c r="E35" s="13">
        <f>IF('Rate card'!$B32="","",'Rate card'!F32)</f>
        <v/>
      </c>
    </row>
    <row r="36">
      <c r="A36">
        <f>IF('Rate card'!$B33="","",'Rate card'!A33)</f>
        <v/>
      </c>
      <c r="B36">
        <f>IF('Rate card'!$B33="","",'Rate card'!B33)</f>
        <v/>
      </c>
      <c r="C36">
        <f>IF('Rate card'!$B33="","",'Rate card'!C33)</f>
        <v/>
      </c>
      <c r="D36" s="13">
        <f>IF('Rate card'!$B33="","",'Rate card'!E33)</f>
        <v/>
      </c>
      <c r="E36" s="13">
        <f>IF('Rate card'!$B33="","",'Rate card'!F33)</f>
        <v/>
      </c>
    </row>
    <row r="37">
      <c r="A37">
        <f>IF('Rate card'!$B34="","",'Rate card'!A34)</f>
        <v/>
      </c>
      <c r="B37">
        <f>IF('Rate card'!$B34="","",'Rate card'!B34)</f>
        <v/>
      </c>
      <c r="C37">
        <f>IF('Rate card'!$B34="","",'Rate card'!C34)</f>
        <v/>
      </c>
      <c r="D37" s="13">
        <f>IF('Rate card'!$B34="","",'Rate card'!E34)</f>
        <v/>
      </c>
      <c r="E37" s="13">
        <f>IF('Rate card'!$B34="","",'Rate card'!F34)</f>
        <v/>
      </c>
    </row>
    <row r="38">
      <c r="A38">
        <f>IF('Rate card'!$B35="","",'Rate card'!A35)</f>
        <v/>
      </c>
      <c r="B38">
        <f>IF('Rate card'!$B35="","",'Rate card'!B35)</f>
        <v/>
      </c>
      <c r="C38">
        <f>IF('Rate card'!$B35="","",'Rate card'!C35)</f>
        <v/>
      </c>
      <c r="D38" s="13">
        <f>IF('Rate card'!$B35="","",'Rate card'!E35)</f>
        <v/>
      </c>
      <c r="E38" s="13">
        <f>IF('Rate card'!$B35="","",'Rate card'!F35)</f>
        <v/>
      </c>
    </row>
    <row r="39">
      <c r="A39">
        <f>IF('Rate card'!$B36="","",'Rate card'!A36)</f>
        <v/>
      </c>
      <c r="B39">
        <f>IF('Rate card'!$B36="","",'Rate card'!B36)</f>
        <v/>
      </c>
      <c r="C39">
        <f>IF('Rate card'!$B36="","",'Rate card'!C36)</f>
        <v/>
      </c>
      <c r="D39" s="13">
        <f>IF('Rate card'!$B36="","",'Rate card'!E36)</f>
        <v/>
      </c>
      <c r="E39" s="13">
        <f>IF('Rate card'!$B36="","",'Rate card'!F36)</f>
        <v/>
      </c>
    </row>
    <row r="40">
      <c r="A40">
        <f>IF('Rate card'!$B37="","",'Rate card'!A37)</f>
        <v/>
      </c>
      <c r="B40">
        <f>IF('Rate card'!$B37="","",'Rate card'!B37)</f>
        <v/>
      </c>
      <c r="C40">
        <f>IF('Rate card'!$B37="","",'Rate card'!C37)</f>
        <v/>
      </c>
      <c r="D40" s="13">
        <f>IF('Rate card'!$B37="","",'Rate card'!E37)</f>
        <v/>
      </c>
      <c r="E40" s="13">
        <f>IF('Rate card'!$B37="","",'Rate card'!F37)</f>
        <v/>
      </c>
    </row>
    <row r="41">
      <c r="A41">
        <f>IF('Rate card'!$B38="","",'Rate card'!A38)</f>
        <v/>
      </c>
      <c r="B41">
        <f>IF('Rate card'!$B38="","",'Rate card'!B38)</f>
        <v/>
      </c>
      <c r="C41">
        <f>IF('Rate card'!$B38="","",'Rate card'!C38)</f>
        <v/>
      </c>
      <c r="D41" s="13">
        <f>IF('Rate card'!$B38="","",'Rate card'!E38)</f>
        <v/>
      </c>
      <c r="E41" s="13">
        <f>IF('Rate card'!$B38="","",'Rate card'!F38)</f>
        <v/>
      </c>
    </row>
    <row r="42">
      <c r="A42">
        <f>IF('Rate card'!$B39="","",'Rate card'!A39)</f>
        <v/>
      </c>
      <c r="B42">
        <f>IF('Rate card'!$B39="","",'Rate card'!B39)</f>
        <v/>
      </c>
      <c r="C42">
        <f>IF('Rate card'!$B39="","",'Rate card'!C39)</f>
        <v/>
      </c>
      <c r="D42" s="13">
        <f>IF('Rate card'!$B39="","",'Rate card'!E39)</f>
        <v/>
      </c>
      <c r="E42" s="13">
        <f>IF('Rate card'!$B39="","",'Rate card'!F39)</f>
        <v/>
      </c>
    </row>
    <row r="43">
      <c r="A43">
        <f>IF('Rate card'!$B40="","",'Rate card'!A40)</f>
        <v/>
      </c>
      <c r="B43">
        <f>IF('Rate card'!$B40="","",'Rate card'!B40)</f>
        <v/>
      </c>
      <c r="C43">
        <f>IF('Rate card'!$B40="","",'Rate card'!C40)</f>
        <v/>
      </c>
      <c r="D43" s="13">
        <f>IF('Rate card'!$B40="","",'Rate card'!E40)</f>
        <v/>
      </c>
      <c r="E43" s="13">
        <f>IF('Rate card'!$B40="","",'Rate card'!F40)</f>
        <v/>
      </c>
    </row>
    <row r="44">
      <c r="A44">
        <f>IF('Rate card'!$B41="","",'Rate card'!A41)</f>
        <v/>
      </c>
      <c r="B44">
        <f>IF('Rate card'!$B41="","",'Rate card'!B41)</f>
        <v/>
      </c>
      <c r="C44">
        <f>IF('Rate card'!$B41="","",'Rate card'!C41)</f>
        <v/>
      </c>
      <c r="D44" s="13">
        <f>IF('Rate card'!$B41="","",'Rate card'!E41)</f>
        <v/>
      </c>
      <c r="E44" s="13">
        <f>IF('Rate card'!$B41="","",'Rate card'!F41)</f>
        <v/>
      </c>
    </row>
    <row r="45">
      <c r="A45">
        <f>IF('Rate card'!$B42="","",'Rate card'!A42)</f>
        <v/>
      </c>
      <c r="B45">
        <f>IF('Rate card'!$B42="","",'Rate card'!B42)</f>
        <v/>
      </c>
      <c r="C45">
        <f>IF('Rate card'!$B42="","",'Rate card'!C42)</f>
        <v/>
      </c>
      <c r="D45" s="13">
        <f>IF('Rate card'!$B42="","",'Rate card'!E42)</f>
        <v/>
      </c>
      <c r="E45" s="13">
        <f>IF('Rate card'!$B42="","",'Rate card'!F42)</f>
        <v/>
      </c>
    </row>
    <row r="46"/>
    <row r="47">
      <c r="A47">
        <f>Settings!B9</f>
        <v/>
      </c>
    </row>
    <row r="48">
      <c r="A48">
        <f>Settings!B11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conditionalFormatting sqref="D6:E45">
    <cfRule type="expression" priority="1" dxfId="0">
      <formula>Currency="$"</formula>
    </cfRule>
  </conditionalFormatting>
  <pageMargins left="0.75" right="0.75" top="1" bottom="1" header="0.5" footer="0.5"/>
  <pageSetup orientation="portrait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2" customWidth="1" min="2" max="2"/>
    <col width="22" customWidth="1" min="3" max="3"/>
    <col width="16" customWidth="1" min="4" max="4"/>
    <col width="16" customWidth="1" min="5" max="5"/>
  </cols>
  <sheetData>
    <row r="1">
      <c r="A1" s="5" t="inlineStr">
        <is>
          <t>Blended rate: price a project's team mix (example rates)</t>
        </is>
      </c>
    </row>
    <row r="2">
      <c r="A2" s="8" t="inlineStr">
        <is>
          <t>Working in hours? Days = hours ÷ hours per day.</t>
        </is>
      </c>
    </row>
    <row r="3"/>
    <row r="4">
      <c r="A4" s="11" t="inlineStr">
        <is>
          <t>Role</t>
        </is>
      </c>
      <c r="B4" s="11" t="inlineStr">
        <is>
          <t>Days</t>
        </is>
      </c>
      <c r="C4" s="11" t="inlineStr">
        <is>
          <t>Day rate</t>
        </is>
      </c>
      <c r="D4" s="11" t="inlineStr">
        <is>
          <t>Fee</t>
        </is>
      </c>
      <c r="E4" s="11" t="inlineStr">
        <is>
          <t>Cost (if known)</t>
        </is>
      </c>
    </row>
    <row r="5">
      <c r="A5" s="6" t="inlineStr">
        <is>
          <t>Strategy director</t>
        </is>
      </c>
      <c r="B5" s="17" t="n">
        <v>2</v>
      </c>
      <c r="C5" s="13">
        <f>IF($A5="","",IFERROR(INDEX('Rate card'!$E$3:$E$42,MATCH($A5,'Rate card'!$B$3:$B$42,0)),"role not on rate card"))</f>
        <v/>
      </c>
      <c r="D5" s="13">
        <f>IF(OR($A5="",$B5=""),"",IF($C5="role not on rate card","",$B5*$C5))</f>
        <v/>
      </c>
      <c r="E5" s="13">
        <f>IF(OR($A5="",$B5=""),"",IFERROR(IF(INDEX('Rate card'!$G$3:$G$42,MATCH($A5,'Rate card'!$B$3:$B$42,0))="","",$B5*HoursPerDay*INDEX('Rate card'!$G$3:$G$42,MATCH($A5,'Rate card'!$B$3:$B$42,0))),""))</f>
        <v/>
      </c>
    </row>
    <row r="6">
      <c r="A6" s="6" t="inlineStr">
        <is>
          <t>Senior strategist</t>
        </is>
      </c>
      <c r="B6" s="17" t="n">
        <v>5</v>
      </c>
      <c r="C6" s="13">
        <f>IF($A6="","",IFERROR(INDEX('Rate card'!$E$3:$E$42,MATCH($A6,'Rate card'!$B$3:$B$42,0)),"role not on rate card"))</f>
        <v/>
      </c>
      <c r="D6" s="13">
        <f>IF(OR($A6="",$B6=""),"",IF($C6="role not on rate card","",$B6*$C6))</f>
        <v/>
      </c>
      <c r="E6" s="13">
        <f>IF(OR($A6="",$B6=""),"",IFERROR(IF(INDEX('Rate card'!$G$3:$G$42,MATCH($A6,'Rate card'!$B$3:$B$42,0))="","",$B6*HoursPerDay*INDEX('Rate card'!$G$3:$G$42,MATCH($A6,'Rate card'!$B$3:$B$42,0))),""))</f>
        <v/>
      </c>
    </row>
    <row r="7">
      <c r="A7" s="6" t="inlineStr">
        <is>
          <t>Senior designer</t>
        </is>
      </c>
      <c r="B7" s="17" t="n">
        <v>10</v>
      </c>
      <c r="C7" s="13">
        <f>IF($A7="","",IFERROR(INDEX('Rate card'!$E$3:$E$42,MATCH($A7,'Rate card'!$B$3:$B$42,0)),"role not on rate card"))</f>
        <v/>
      </c>
      <c r="D7" s="13">
        <f>IF(OR($A7="",$B7=""),"",IF($C7="role not on rate card","",$B7*$C7))</f>
        <v/>
      </c>
      <c r="E7" s="13">
        <f>IF(OR($A7="",$B7=""),"",IFERROR(IF(INDEX('Rate card'!$G$3:$G$42,MATCH($A7,'Rate card'!$B$3:$B$42,0))="","",$B7*HoursPerDay*INDEX('Rate card'!$G$3:$G$42,MATCH($A7,'Rate card'!$B$3:$B$42,0))),""))</f>
        <v/>
      </c>
    </row>
    <row r="8">
      <c r="A8" s="6" t="inlineStr">
        <is>
          <t>Designer</t>
        </is>
      </c>
      <c r="B8" s="17" t="n">
        <v>15</v>
      </c>
      <c r="C8" s="13">
        <f>IF($A8="","",IFERROR(INDEX('Rate card'!$E$3:$E$42,MATCH($A8,'Rate card'!$B$3:$B$42,0)),"role not on rate card"))</f>
        <v/>
      </c>
      <c r="D8" s="13">
        <f>IF(OR($A8="",$B8=""),"",IF($C8="role not on rate card","",$B8*$C8))</f>
        <v/>
      </c>
      <c r="E8" s="13">
        <f>IF(OR($A8="",$B8=""),"",IFERROR(IF(INDEX('Rate card'!$G$3:$G$42,MATCH($A8,'Rate card'!$B$3:$B$42,0))="","",$B8*HoursPerDay*INDEX('Rate card'!$G$3:$G$42,MATCH($A8,'Rate card'!$B$3:$B$42,0))),""))</f>
        <v/>
      </c>
    </row>
    <row r="9">
      <c r="A9" s="6" t="inlineStr">
        <is>
          <t>Developer</t>
        </is>
      </c>
      <c r="B9" s="17" t="n">
        <v>20</v>
      </c>
      <c r="C9" s="13">
        <f>IF($A9="","",IFERROR(INDEX('Rate card'!$E$3:$E$42,MATCH($A9,'Rate card'!$B$3:$B$42,0)),"role not on rate card"))</f>
        <v/>
      </c>
      <c r="D9" s="13">
        <f>IF(OR($A9="",$B9=""),"",IF($C9="role not on rate card","",$B9*$C9))</f>
        <v/>
      </c>
      <c r="E9" s="13">
        <f>IF(OR($A9="",$B9=""),"",IFERROR(IF(INDEX('Rate card'!$G$3:$G$42,MATCH($A9,'Rate card'!$B$3:$B$42,0))="","",$B9*HoursPerDay*INDEX('Rate card'!$G$3:$G$42,MATCH($A9,'Rate card'!$B$3:$B$42,0))),""))</f>
        <v/>
      </c>
    </row>
    <row r="10">
      <c r="A10" s="6" t="inlineStr">
        <is>
          <t>Project manager</t>
        </is>
      </c>
      <c r="B10" s="17" t="n">
        <v>8</v>
      </c>
      <c r="C10" s="13">
        <f>IF($A10="","",IFERROR(INDEX('Rate card'!$E$3:$E$42,MATCH($A10,'Rate card'!$B$3:$B$42,0)),"role not on rate card"))</f>
        <v/>
      </c>
      <c r="D10" s="13">
        <f>IF(OR($A10="",$B10=""),"",IF($C10="role not on rate card","",$B10*$C10))</f>
        <v/>
      </c>
      <c r="E10" s="13">
        <f>IF(OR($A10="",$B10=""),"",IFERROR(IF(INDEX('Rate card'!$G$3:$G$42,MATCH($A10,'Rate card'!$B$3:$B$42,0))="","",$B10*HoursPerDay*INDEX('Rate card'!$G$3:$G$42,MATCH($A10,'Rate card'!$B$3:$B$42,0))),""))</f>
        <v/>
      </c>
    </row>
    <row r="11">
      <c r="A11" s="6" t="n"/>
      <c r="B11" s="17" t="n"/>
      <c r="C11" s="13">
        <f>IF($A11="","",IFERROR(INDEX('Rate card'!$E$3:$E$42,MATCH($A11,'Rate card'!$B$3:$B$42,0)),"role not on rate card"))</f>
        <v/>
      </c>
      <c r="D11" s="13">
        <f>IF(OR($A11="",$B11=""),"",IF($C11="role not on rate card","",$B11*$C11))</f>
        <v/>
      </c>
      <c r="E11" s="13">
        <f>IF(OR($A11="",$B11=""),"",IFERROR(IF(INDEX('Rate card'!$G$3:$G$42,MATCH($A11,'Rate card'!$B$3:$B$42,0))="","",$B11*HoursPerDay*INDEX('Rate card'!$G$3:$G$42,MATCH($A11,'Rate card'!$B$3:$B$42,0))),""))</f>
        <v/>
      </c>
    </row>
    <row r="12">
      <c r="A12" s="6" t="n"/>
      <c r="B12" s="17" t="n"/>
      <c r="C12" s="13">
        <f>IF($A12="","",IFERROR(INDEX('Rate card'!$E$3:$E$42,MATCH($A12,'Rate card'!$B$3:$B$42,0)),"role not on rate card"))</f>
        <v/>
      </c>
      <c r="D12" s="13">
        <f>IF(OR($A12="",$B12=""),"",IF($C12="role not on rate card","",$B12*$C12))</f>
        <v/>
      </c>
      <c r="E12" s="13">
        <f>IF(OR($A12="",$B12=""),"",IFERROR(IF(INDEX('Rate card'!$G$3:$G$42,MATCH($A12,'Rate card'!$B$3:$B$42,0))="","",$B12*HoursPerDay*INDEX('Rate card'!$G$3:$G$42,MATCH($A12,'Rate card'!$B$3:$B$42,0))),""))</f>
        <v/>
      </c>
    </row>
    <row r="13">
      <c r="A13" s="6" t="n"/>
      <c r="B13" s="17" t="n"/>
      <c r="C13" s="13">
        <f>IF($A13="","",IFERROR(INDEX('Rate card'!$E$3:$E$42,MATCH($A13,'Rate card'!$B$3:$B$42,0)),"role not on rate card"))</f>
        <v/>
      </c>
      <c r="D13" s="13">
        <f>IF(OR($A13="",$B13=""),"",IF($C13="role not on rate card","",$B13*$C13))</f>
        <v/>
      </c>
      <c r="E13" s="13">
        <f>IF(OR($A13="",$B13=""),"",IFERROR(IF(INDEX('Rate card'!$G$3:$G$42,MATCH($A13,'Rate card'!$B$3:$B$42,0))="","",$B13*HoursPerDay*INDEX('Rate card'!$G$3:$G$42,MATCH($A13,'Rate card'!$B$3:$B$42,0))),""))</f>
        <v/>
      </c>
    </row>
    <row r="14">
      <c r="A14" s="6" t="n"/>
      <c r="B14" s="17" t="n"/>
      <c r="C14" s="13">
        <f>IF($A14="","",IFERROR(INDEX('Rate card'!$E$3:$E$42,MATCH($A14,'Rate card'!$B$3:$B$42,0)),"role not on rate card"))</f>
        <v/>
      </c>
      <c r="D14" s="13">
        <f>IF(OR($A14="",$B14=""),"",IF($C14="role not on rate card","",$B14*$C14))</f>
        <v/>
      </c>
      <c r="E14" s="13">
        <f>IF(OR($A14="",$B14=""),"",IFERROR(IF(INDEX('Rate card'!$G$3:$G$42,MATCH($A14,'Rate card'!$B$3:$B$42,0))="","",$B14*HoursPerDay*INDEX('Rate card'!$G$3:$G$42,MATCH($A14,'Rate card'!$B$3:$B$42,0))),""))</f>
        <v/>
      </c>
    </row>
    <row r="15">
      <c r="A15" s="6" t="n"/>
      <c r="B15" s="17" t="n"/>
      <c r="C15" s="13">
        <f>IF($A15="","",IFERROR(INDEX('Rate card'!$E$3:$E$42,MATCH($A15,'Rate card'!$B$3:$B$42,0)),"role not on rate card"))</f>
        <v/>
      </c>
      <c r="D15" s="13">
        <f>IF(OR($A15="",$B15=""),"",IF($C15="role not on rate card","",$B15*$C15))</f>
        <v/>
      </c>
      <c r="E15" s="13">
        <f>IF(OR($A15="",$B15=""),"",IFERROR(IF(INDEX('Rate card'!$G$3:$G$42,MATCH($A15,'Rate card'!$B$3:$B$42,0))="","",$B15*HoursPerDay*INDEX('Rate card'!$G$3:$G$42,MATCH($A15,'Rate card'!$B$3:$B$42,0))),""))</f>
        <v/>
      </c>
    </row>
    <row r="16">
      <c r="A16" s="6" t="n"/>
      <c r="B16" s="17" t="n"/>
      <c r="C16" s="13">
        <f>IF($A16="","",IFERROR(INDEX('Rate card'!$E$3:$E$42,MATCH($A16,'Rate card'!$B$3:$B$42,0)),"role not on rate card"))</f>
        <v/>
      </c>
      <c r="D16" s="13">
        <f>IF(OR($A16="",$B16=""),"",IF($C16="role not on rate card","",$B16*$C16))</f>
        <v/>
      </c>
      <c r="E16" s="13">
        <f>IF(OR($A16="",$B16=""),"",IFERROR(IF(INDEX('Rate card'!$G$3:$G$42,MATCH($A16,'Rate card'!$B$3:$B$42,0))="","",$B16*HoursPerDay*INDEX('Rate card'!$G$3:$G$42,MATCH($A16,'Rate card'!$B$3:$B$42,0))),""))</f>
        <v/>
      </c>
    </row>
    <row r="17">
      <c r="A17" s="6" t="n"/>
      <c r="B17" s="17" t="n"/>
      <c r="C17" s="13">
        <f>IF($A17="","",IFERROR(INDEX('Rate card'!$E$3:$E$42,MATCH($A17,'Rate card'!$B$3:$B$42,0)),"role not on rate card"))</f>
        <v/>
      </c>
      <c r="D17" s="13">
        <f>IF(OR($A17="",$B17=""),"",IF($C17="role not on rate card","",$B17*$C17))</f>
        <v/>
      </c>
      <c r="E17" s="13">
        <f>IF(OR($A17="",$B17=""),"",IFERROR(IF(INDEX('Rate card'!$G$3:$G$42,MATCH($A17,'Rate card'!$B$3:$B$42,0))="","",$B17*HoursPerDay*INDEX('Rate card'!$G$3:$G$42,MATCH($A17,'Rate card'!$B$3:$B$42,0))),""))</f>
        <v/>
      </c>
    </row>
    <row r="18">
      <c r="A18" s="6" t="n"/>
      <c r="B18" s="17" t="n"/>
      <c r="C18" s="13">
        <f>IF($A18="","",IFERROR(INDEX('Rate card'!$E$3:$E$42,MATCH($A18,'Rate card'!$B$3:$B$42,0)),"role not on rate card"))</f>
        <v/>
      </c>
      <c r="D18" s="13">
        <f>IF(OR($A18="",$B18=""),"",IF($C18="role not on rate card","",$B18*$C18))</f>
        <v/>
      </c>
      <c r="E18" s="13">
        <f>IF(OR($A18="",$B18=""),"",IFERROR(IF(INDEX('Rate card'!$G$3:$G$42,MATCH($A18,'Rate card'!$B$3:$B$42,0))="","",$B18*HoursPerDay*INDEX('Rate card'!$G$3:$G$42,MATCH($A18,'Rate card'!$B$3:$B$42,0))),""))</f>
        <v/>
      </c>
    </row>
    <row r="19">
      <c r="A19" s="6" t="n"/>
      <c r="B19" s="17" t="n"/>
      <c r="C19" s="13">
        <f>IF($A19="","",IFERROR(INDEX('Rate card'!$E$3:$E$42,MATCH($A19,'Rate card'!$B$3:$B$42,0)),"role not on rate card"))</f>
        <v/>
      </c>
      <c r="D19" s="13">
        <f>IF(OR($A19="",$B19=""),"",IF($C19="role not on rate card","",$B19*$C19))</f>
        <v/>
      </c>
      <c r="E19" s="13">
        <f>IF(OR($A19="",$B19=""),"",IFERROR(IF(INDEX('Rate card'!$G$3:$G$42,MATCH($A19,'Rate card'!$B$3:$B$42,0))="","",$B19*HoursPerDay*INDEX('Rate card'!$G$3:$G$42,MATCH($A19,'Rate card'!$B$3:$B$42,0))),""))</f>
        <v/>
      </c>
    </row>
    <row r="20">
      <c r="A20" s="6" t="n"/>
      <c r="B20" s="17" t="n"/>
      <c r="C20" s="13">
        <f>IF($A20="","",IFERROR(INDEX('Rate card'!$E$3:$E$42,MATCH($A20,'Rate card'!$B$3:$B$42,0)),"role not on rate card"))</f>
        <v/>
      </c>
      <c r="D20" s="13">
        <f>IF(OR($A20="",$B20=""),"",IF($C20="role not on rate card","",$B20*$C20))</f>
        <v/>
      </c>
      <c r="E20" s="13">
        <f>IF(OR($A20="",$B20=""),"",IFERROR(IF(INDEX('Rate card'!$G$3:$G$42,MATCH($A20,'Rate card'!$B$3:$B$42,0))="","",$B20*HoursPerDay*INDEX('Rate card'!$G$3:$G$42,MATCH($A20,'Rate card'!$B$3:$B$42,0))),""))</f>
        <v/>
      </c>
    </row>
    <row r="21">
      <c r="A21" s="6" t="n"/>
      <c r="B21" s="17" t="n"/>
      <c r="C21" s="13">
        <f>IF($A21="","",IFERROR(INDEX('Rate card'!$E$3:$E$42,MATCH($A21,'Rate card'!$B$3:$B$42,0)),"role not on rate card"))</f>
        <v/>
      </c>
      <c r="D21" s="13">
        <f>IF(OR($A21="",$B21=""),"",IF($C21="role not on rate card","",$B21*$C21))</f>
        <v/>
      </c>
      <c r="E21" s="13">
        <f>IF(OR($A21="",$B21=""),"",IFERROR(IF(INDEX('Rate card'!$G$3:$G$42,MATCH($A21,'Rate card'!$B$3:$B$42,0))="","",$B21*HoursPerDay*INDEX('Rate card'!$G$3:$G$42,MATCH($A21,'Rate card'!$B$3:$B$42,0))),""))</f>
        <v/>
      </c>
    </row>
    <row r="22">
      <c r="A22" s="6" t="n"/>
      <c r="B22" s="17" t="n"/>
      <c r="C22" s="13">
        <f>IF($A22="","",IFERROR(INDEX('Rate card'!$E$3:$E$42,MATCH($A22,'Rate card'!$B$3:$B$42,0)),"role not on rate card"))</f>
        <v/>
      </c>
      <c r="D22" s="13">
        <f>IF(OR($A22="",$B22=""),"",IF($C22="role not on rate card","",$B22*$C22))</f>
        <v/>
      </c>
      <c r="E22" s="13">
        <f>IF(OR($A22="",$B22=""),"",IFERROR(IF(INDEX('Rate card'!$G$3:$G$42,MATCH($A22,'Rate card'!$B$3:$B$42,0))="","",$B22*HoursPerDay*INDEX('Rate card'!$G$3:$G$42,MATCH($A22,'Rate card'!$B$3:$B$42,0))),""))</f>
        <v/>
      </c>
    </row>
    <row r="23">
      <c r="A23" s="6" t="n"/>
      <c r="B23" s="17" t="n"/>
      <c r="C23" s="13">
        <f>IF($A23="","",IFERROR(INDEX('Rate card'!$E$3:$E$42,MATCH($A23,'Rate card'!$B$3:$B$42,0)),"role not on rate card"))</f>
        <v/>
      </c>
      <c r="D23" s="13">
        <f>IF(OR($A23="",$B23=""),"",IF($C23="role not on rate card","",$B23*$C23))</f>
        <v/>
      </c>
      <c r="E23" s="13">
        <f>IF(OR($A23="",$B23=""),"",IFERROR(IF(INDEX('Rate card'!$G$3:$G$42,MATCH($A23,'Rate card'!$B$3:$B$42,0))="","",$B23*HoursPerDay*INDEX('Rate card'!$G$3:$G$42,MATCH($A23,'Rate card'!$B$3:$B$42,0))),""))</f>
        <v/>
      </c>
    </row>
    <row r="24">
      <c r="A24" s="6" t="n"/>
      <c r="B24" s="17" t="n"/>
      <c r="C24" s="13">
        <f>IF($A24="","",IFERROR(INDEX('Rate card'!$E$3:$E$42,MATCH($A24,'Rate card'!$B$3:$B$42,0)),"role not on rate card"))</f>
        <v/>
      </c>
      <c r="D24" s="13">
        <f>IF(OR($A24="",$B24=""),"",IF($C24="role not on rate card","",$B24*$C24))</f>
        <v/>
      </c>
      <c r="E24" s="13">
        <f>IF(OR($A24="",$B24=""),"",IFERROR(IF(INDEX('Rate card'!$G$3:$G$42,MATCH($A24,'Rate card'!$B$3:$B$42,0))="","",$B24*HoursPerDay*INDEX('Rate card'!$G$3:$G$42,MATCH($A24,'Rate card'!$B$3:$B$42,0))),""))</f>
        <v/>
      </c>
    </row>
    <row r="25"/>
    <row r="26">
      <c r="A26" s="2" t="inlineStr">
        <is>
          <t>Total days</t>
        </is>
      </c>
      <c r="B26" s="18">
        <f>SUMIFS(B5:B24,D5:D24,"&gt;0")</f>
        <v/>
      </c>
    </row>
    <row r="27">
      <c r="A27" s="2" t="inlineStr">
        <is>
          <t>Total fee</t>
        </is>
      </c>
      <c r="B27" s="13">
        <f>SUM(D5:D24)</f>
        <v/>
      </c>
    </row>
    <row r="28">
      <c r="A28" s="2" t="inlineStr">
        <is>
          <t>Blended day rate</t>
        </is>
      </c>
      <c r="B28" s="13">
        <f>IF(B26=0,"",B27/B26)</f>
        <v/>
      </c>
    </row>
    <row r="29">
      <c r="A29" s="2" t="inlineStr">
        <is>
          <t>Blended hourly rate</t>
        </is>
      </c>
      <c r="B29" s="13">
        <f>IF(OR(B28="",HoursPerDay=0),"",B28/HoursPerDay)</f>
        <v/>
      </c>
    </row>
    <row r="30">
      <c r="A30" s="2" t="inlineStr">
        <is>
          <t>Discount</t>
        </is>
      </c>
      <c r="B30" s="19" t="n">
        <v>0</v>
      </c>
    </row>
    <row r="31">
      <c r="A31" s="2" t="inlineStr">
        <is>
          <t>Fee after discount</t>
        </is>
      </c>
      <c r="B31" s="13">
        <f>B27*(1-B30)</f>
        <v/>
      </c>
    </row>
    <row r="32">
      <c r="A32" s="2" t="inlineStr">
        <is>
          <t>Effective blended day rate</t>
        </is>
      </c>
      <c r="B32" s="13">
        <f>IF(B26=0,"",B31/B26)</f>
        <v/>
      </c>
    </row>
    <row r="33">
      <c r="A33" s="2" t="inlineStr">
        <is>
          <t>Effective blended hourly rate</t>
        </is>
      </c>
      <c r="B33" s="13">
        <f>IF(OR(B32="",HoursPerDay=0),"",B32/HoursPerDay)</f>
        <v/>
      </c>
    </row>
    <row r="34">
      <c r="A34" s="2" t="inlineStr">
        <is>
          <t>Total cost</t>
        </is>
      </c>
      <c r="B34" s="13">
        <f>IF(COUNTIFS(D5:D24,"&gt;0")=0,"",IF(COUNTIFS(D5:D24,"&gt;0",E5:E24,"&gt;0")&lt;COUNTIFS(D5:D24,"&gt;0"),"add costs to see margin",SUM(E5:E24)))</f>
        <v/>
      </c>
    </row>
    <row r="35">
      <c r="A35" s="2" t="inlineStr">
        <is>
          <t>Margin</t>
        </is>
      </c>
      <c r="B35" s="14">
        <f>IF(B34="","",IF(B34="add costs to see margin","add costs to see margin",IF(B31=0,"",1-B34/B31)))</f>
        <v/>
      </c>
    </row>
    <row r="36"/>
    <row r="37">
      <c r="A37" s="2" t="inlineStr">
        <is>
          <t>In words</t>
        </is>
      </c>
      <c r="B37">
        <f>IF(B26=0,"",B26&amp;" days for "&amp;Currency&amp;ROUND(B31,2)&amp;": a blended rate of "&amp;Currency&amp;ROUND(B32,2)&amp;" a day ("&amp;Currency&amp;ROUND(B33,2)&amp;" an hour).")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conditionalFormatting sqref="C5:E24">
    <cfRule type="expression" priority="1" dxfId="0">
      <formula>Currency="$"</formula>
    </cfRule>
  </conditionalFormatting>
  <conditionalFormatting sqref="B27">
    <cfRule type="expression" priority="2" dxfId="0">
      <formula>Currency="$"</formula>
    </cfRule>
  </conditionalFormatting>
  <conditionalFormatting sqref="B28">
    <cfRule type="expression" priority="3" dxfId="0">
      <formula>Currency="$"</formula>
    </cfRule>
  </conditionalFormatting>
  <conditionalFormatting sqref="B29">
    <cfRule type="expression" priority="4" dxfId="0">
      <formula>Currency="$"</formula>
    </cfRule>
  </conditionalFormatting>
  <conditionalFormatting sqref="B31">
    <cfRule type="expression" priority="5" dxfId="0">
      <formula>Currency="$"</formula>
    </cfRule>
  </conditionalFormatting>
  <conditionalFormatting sqref="B32">
    <cfRule type="expression" priority="6" dxfId="0">
      <formula>Currency="$"</formula>
    </cfRule>
  </conditionalFormatting>
  <conditionalFormatting sqref="B33">
    <cfRule type="expression" priority="7" dxfId="0">
      <formula>Currency="$"</formula>
    </cfRule>
  </conditionalFormatting>
  <conditionalFormatting sqref="B34">
    <cfRule type="expression" priority="8" dxfId="0">
      <formula>Currency="$"</formula>
    </cfRule>
  </conditionalFormatting>
  <dataValidations count="1">
    <dataValidation sqref="A5:A24" showDropDown="0" showInputMessage="0" showErrorMessage="1" allowBlank="1" type="list">
      <formula1>=RoleList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2026-10-20T00:19:28Z</dcterms:created>
  <dcterms:modified xsi:type="dcterms:W3CDTF">2026-10-20T00:19:28Z</dcterms:modified>
</cp:coreProperties>
</file>